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haela.raducan\Desktop\RAPORTARI\Raportare 5 iulie 2019\sit. de trimis\"/>
    </mc:Choice>
  </mc:AlternateContent>
  <bookViews>
    <workbookView xWindow="0" yWindow="420" windowWidth="13170" windowHeight="11745"/>
  </bookViews>
  <sheets>
    <sheet name="Fara subtotaluri" sheetId="5" r:id="rId1"/>
  </sheets>
  <definedNames>
    <definedName name="_xlnm.Print_Area" localSheetId="0">'Fara subtotaluri'!$A$1:$M$25</definedName>
  </definedNames>
  <calcPr calcId="152511"/>
</workbook>
</file>

<file path=xl/calcChain.xml><?xml version="1.0" encoding="utf-8"?>
<calcChain xmlns="http://schemas.openxmlformats.org/spreadsheetml/2006/main">
  <c r="K20" i="5" l="1"/>
  <c r="L20" i="5" s="1"/>
  <c r="J20" i="5"/>
  <c r="H20" i="5"/>
  <c r="D20" i="5"/>
  <c r="K19" i="5"/>
  <c r="L19" i="5" s="1"/>
  <c r="J19" i="5"/>
  <c r="H19" i="5"/>
  <c r="F19" i="5"/>
  <c r="D19" i="5"/>
  <c r="K17" i="5"/>
  <c r="L17" i="5" s="1"/>
  <c r="J17" i="5"/>
  <c r="H17" i="5"/>
  <c r="F17" i="5"/>
  <c r="D17" i="5"/>
  <c r="K16" i="5"/>
  <c r="L16" i="5" s="1"/>
  <c r="J16" i="5"/>
  <c r="H16" i="5"/>
  <c r="F16" i="5"/>
  <c r="D16" i="5"/>
  <c r="I15" i="5"/>
  <c r="J15" i="5" s="1"/>
  <c r="G15" i="5"/>
  <c r="G18" i="5" s="1"/>
  <c r="E15" i="5"/>
  <c r="E18" i="5" s="1"/>
  <c r="C15" i="5"/>
  <c r="C18" i="5" s="1"/>
  <c r="B15" i="5"/>
  <c r="B18" i="5" s="1"/>
  <c r="K14" i="5"/>
  <c r="L14" i="5" s="1"/>
  <c r="J14" i="5"/>
  <c r="H14" i="5"/>
  <c r="F14" i="5"/>
  <c r="D14" i="5"/>
  <c r="K13" i="5"/>
  <c r="L13" i="5" s="1"/>
  <c r="J13" i="5"/>
  <c r="H13" i="5"/>
  <c r="F13" i="5"/>
  <c r="D13" i="5"/>
  <c r="K12" i="5"/>
  <c r="L12" i="5" s="1"/>
  <c r="J12" i="5"/>
  <c r="H12" i="5"/>
  <c r="F12" i="5"/>
  <c r="D12" i="5"/>
  <c r="K11" i="5"/>
  <c r="L11" i="5" s="1"/>
  <c r="J11" i="5"/>
  <c r="H11" i="5"/>
  <c r="F11" i="5"/>
  <c r="D11" i="5"/>
  <c r="K10" i="5"/>
  <c r="L10" i="5" s="1"/>
  <c r="J10" i="5"/>
  <c r="H10" i="5"/>
  <c r="F10" i="5"/>
  <c r="D10" i="5"/>
  <c r="K9" i="5"/>
  <c r="L9" i="5" s="1"/>
  <c r="J9" i="5"/>
  <c r="H9" i="5"/>
  <c r="F9" i="5"/>
  <c r="D9" i="5"/>
  <c r="F18" i="5" l="1"/>
  <c r="D18" i="5"/>
  <c r="K15" i="5"/>
  <c r="K18" i="5" s="1"/>
  <c r="L18" i="5" s="1"/>
  <c r="F15" i="5"/>
  <c r="I18" i="5"/>
  <c r="J18" i="5" s="1"/>
  <c r="H18" i="5"/>
  <c r="D15" i="5"/>
  <c r="H15" i="5"/>
  <c r="L15" i="5" l="1"/>
</calcChain>
</file>

<file path=xl/sharedStrings.xml><?xml version="1.0" encoding="utf-8"?>
<sst xmlns="http://schemas.openxmlformats.org/spreadsheetml/2006/main" count="42" uniqueCount="34">
  <si>
    <t>Alocare
2014-2020
(UE)</t>
  </si>
  <si>
    <t>Valoare</t>
  </si>
  <si>
    <t>%</t>
  </si>
  <si>
    <t>3=(2/1)*100</t>
  </si>
  <si>
    <t>5=(4/1)*100</t>
  </si>
  <si>
    <t>7=(6/1)*100</t>
  </si>
  <si>
    <t>PO Regional</t>
  </si>
  <si>
    <t>PO Infrastructura Mare</t>
  </si>
  <si>
    <t>PO Competitivitate</t>
  </si>
  <si>
    <t>PO Capital Uman</t>
  </si>
  <si>
    <t>PO Capacitatea Administrativa</t>
  </si>
  <si>
    <t>PO Asistenta Tehnica</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</si>
  <si>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</si>
  <si>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</si>
  <si>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</si>
  <si>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</si>
  <si>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</si>
  <si>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</si>
  <si>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</si>
  <si>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</si>
  <si>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</si>
  <si>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</si>
  <si>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9=(8/1)*100</t>
  </si>
  <si>
    <t>11=(10/1)*100</t>
  </si>
  <si>
    <t>Total sumă primită de la CE</t>
  </si>
  <si>
    <t>10=4+8</t>
  </si>
  <si>
    <t xml:space="preserve">  </t>
  </si>
  <si>
    <t>Sume solicitate CE 
în limita alocarii UE a PO   (rata de absorbție curentă)</t>
  </si>
  <si>
    <t>PN Dezvoltare Rurală***</t>
  </si>
  <si>
    <t xml:space="preserve">**Pentru rata de absorbtie efectivă FEGA au fost luate în calcul rambursările aferente anilor financiari 2016-2018 </t>
  </si>
  <si>
    <t>***Suma aferenta coloanei rambursari de la CE reprezinta valoarea aprobata de CE spre rambursare fara a lua in calcul eventuale reglaje.</t>
  </si>
  <si>
    <t>Prefinanțări primite de la CE ****</t>
  </si>
  <si>
    <t>Stadiul absorbției pentru programele finanțate din Fondurile Europene Structurale şi de Investiţii (FESI), Fondul de ajutor european pentru cele mai defavorizate persoane (FEAD)  și 
al plăților efectuate din Fondul European de Garantare Agricolă (FEGA)
la data de 5 iulie 2019</t>
  </si>
  <si>
    <t>****Prefinantari primite efectiv fara anumite reglaje inchidere anuala de conturi  (proces in curs)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</si>
</sst>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_l_e_i_-;\-* #,##0.00\ _l_e_i_-;_-* &quot;-&quot;??\ _l_e_i_-;_-@_-"/>
    <numFmt numFmtId="165" formatCode="_-* #,##0.00\ _R_O_N_-;\-* #,##0.00\ _R_O_N_-;_-* &quot;-&quot;??\ _R_O_N_-;_-@_-"/>
  </numFmts>
  <fonts count="55">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i/>
      <sz val="9"/>
      <name val="Calibri"/>
      <family val="2"/>
      <charset val="238"/>
      <scheme val="minor"/>
    </font>
    <font>
      <b/>
      <sz val="12"/>
      <name val="Calibri"/>
      <family val="2"/>
      <charset val="238"/>
      <scheme val="minor"/>
    </font>
    <font>
      <b/>
      <i/>
      <sz val="10"/>
      <name val="Calibri"/>
      <family val="2"/>
      <charset val="238"/>
      <scheme val="minor"/>
    </font>
    <font>
      <sz val="10"/>
      <name val="Calibri"/>
      <family val="2"/>
      <charset val="238"/>
      <scheme val="minor"/>
    </font>
    <font>
      <b/>
      <sz val="10"/>
      <name val="Calibri"/>
      <family val="2"/>
      <charset val="238"/>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227">
    <xf numFmtId="0" fontId="0" fillId="0" borderId="0"/>
    <xf numFmtId="0" fontId="6" fillId="0" borderId="0"/>
    <xf numFmtId="0" fontId="4" fillId="0" borderId="0"/>
    <xf numFmtId="43"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7" fillId="0" borderId="0"/>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3" fillId="0" borderId="0"/>
    <xf numFmtId="165" fontId="3" fillId="0" borderId="0" applyFont="0" applyFill="0" applyBorder="0" applyAlignment="0" applyProtection="0"/>
    <xf numFmtId="164" fontId="3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75">
    <xf numFmtId="0" fontId="0" fillId="0" borderId="0" xfId="0"/>
    <xf numFmtId="3" fontId="45" fillId="0" borderId="11" xfId="0" applyNumberFormat="1" applyFont="1" applyBorder="1" applyAlignment="1">
      <alignment horizontal="center" vertical="center"/>
    </xf>
    <xf numFmtId="3" fontId="46" fillId="27" borderId="16" xfId="0" applyNumberFormat="1" applyFont="1" applyFill="1" applyBorder="1" applyAlignment="1">
      <alignment horizontal="center" vertical="center"/>
    </xf>
    <xf numFmtId="10" fontId="46" fillId="27" borderId="16" xfId="0" applyNumberFormat="1" applyFont="1" applyFill="1" applyBorder="1" applyAlignment="1">
      <alignment horizontal="center" vertical="center"/>
    </xf>
    <xf numFmtId="3" fontId="46" fillId="0" borderId="3" xfId="0" applyNumberFormat="1" applyFont="1" applyBorder="1" applyAlignment="1">
      <alignment horizontal="center" vertical="center"/>
    </xf>
    <xf numFmtId="3" fontId="46" fillId="0" borderId="8" xfId="0" applyNumberFormat="1" applyFont="1" applyBorder="1" applyAlignment="1">
      <alignment horizontal="center" vertical="center"/>
    </xf>
    <xf numFmtId="0" fontId="46" fillId="0" borderId="0" xfId="0" applyFont="1"/>
    <xf numFmtId="0" fontId="49" fillId="3" borderId="1" xfId="0" applyFont="1" applyFill="1" applyBorder="1" applyAlignment="1">
      <alignment horizontal="center" vertical="center"/>
    </xf>
    <xf numFmtId="0" fontId="50" fillId="3" borderId="8" xfId="0" applyFont="1" applyFill="1" applyBorder="1" applyAlignment="1">
      <alignment horizontal="center" vertical="center"/>
    </xf>
    <xf numFmtId="3" fontId="48" fillId="2" borderId="13" xfId="0" applyNumberFormat="1" applyFont="1" applyFill="1" applyBorder="1" applyAlignment="1">
      <alignment vertical="center"/>
    </xf>
    <xf numFmtId="3" fontId="46" fillId="27" borderId="8" xfId="0" applyNumberFormat="1" applyFont="1" applyFill="1" applyBorder="1" applyAlignment="1">
      <alignment horizontal="center" vertical="center"/>
    </xf>
    <xf numFmtId="3" fontId="46" fillId="0" borderId="0" xfId="0" applyNumberFormat="1" applyFont="1"/>
    <xf numFmtId="4" fontId="46" fillId="0" borderId="0" xfId="0" applyNumberFormat="1" applyFont="1"/>
    <xf numFmtId="10" fontId="46" fillId="0" borderId="4" xfId="0" applyNumberFormat="1" applyFont="1" applyBorder="1" applyAlignment="1">
      <alignment horizontal="center" vertical="center"/>
    </xf>
    <xf numFmtId="0" fontId="48" fillId="2" borderId="12" xfId="0" applyFont="1" applyFill="1" applyBorder="1" applyAlignment="1">
      <alignment horizontal="left" vertical="center"/>
    </xf>
    <xf numFmtId="10" fontId="48" fillId="2" borderId="13" xfId="0" applyNumberFormat="1" applyFont="1" applyFill="1" applyBorder="1" applyAlignment="1">
      <alignment horizontal="center" vertical="center"/>
    </xf>
    <xf numFmtId="3" fontId="48" fillId="2" borderId="13" xfId="0" applyNumberFormat="1" applyFont="1" applyFill="1" applyBorder="1" applyAlignment="1">
      <alignment horizontal="center" vertical="center"/>
    </xf>
    <xf numFmtId="10" fontId="48" fillId="2" borderId="14" xfId="0" applyNumberFormat="1" applyFont="1" applyFill="1" applyBorder="1" applyAlignment="1">
      <alignment horizontal="center" vertical="center"/>
    </xf>
    <xf numFmtId="10" fontId="46" fillId="0" borderId="9" xfId="0" applyNumberFormat="1" applyFont="1" applyBorder="1" applyAlignment="1">
      <alignment horizontal="center" vertical="center"/>
    </xf>
    <xf numFmtId="10" fontId="46" fillId="27" borderId="31" xfId="0" applyNumberFormat="1" applyFont="1" applyFill="1" applyBorder="1" applyAlignment="1">
      <alignment horizontal="center" vertical="center"/>
    </xf>
    <xf numFmtId="10" fontId="46" fillId="0" borderId="11" xfId="0" applyNumberFormat="1" applyFont="1" applyBorder="1" applyAlignment="1">
      <alignment horizontal="center" vertical="center"/>
    </xf>
    <xf numFmtId="10" fontId="46" fillId="0" borderId="26" xfId="0" applyNumberFormat="1" applyFont="1" applyBorder="1" applyAlignment="1">
      <alignment horizontal="center" vertical="center"/>
    </xf>
    <xf numFmtId="3" fontId="48" fillId="2" borderId="32" xfId="0" applyNumberFormat="1" applyFont="1" applyFill="1" applyBorder="1" applyAlignment="1">
      <alignment horizontal="center" vertical="center"/>
    </xf>
    <xf numFmtId="3" fontId="46" fillId="27" borderId="27" xfId="0" applyNumberFormat="1" applyFont="1" applyFill="1" applyBorder="1" applyAlignment="1">
      <alignment horizontal="center" vertical="center"/>
    </xf>
    <xf numFmtId="10" fontId="46" fillId="27" borderId="13" xfId="0" applyNumberFormat="1" applyFont="1" applyFill="1" applyBorder="1" applyAlignment="1">
      <alignment horizontal="center" vertical="center"/>
    </xf>
    <xf numFmtId="10" fontId="46" fillId="27" borderId="27" xfId="0" applyNumberFormat="1" applyFont="1" applyFill="1" applyBorder="1" applyAlignment="1">
      <alignment horizontal="center" vertical="center"/>
    </xf>
    <xf numFmtId="3" fontId="46" fillId="0" borderId="13" xfId="0" applyNumberFormat="1" applyFont="1" applyBorder="1" applyAlignment="1">
      <alignment horizontal="center" vertical="center"/>
    </xf>
    <xf numFmtId="0" fontId="46" fillId="0" borderId="12" xfId="0" applyFont="1" applyFill="1" applyBorder="1" applyAlignment="1">
      <alignment horizontal="left" vertical="center"/>
    </xf>
    <xf numFmtId="10" fontId="46" fillId="27" borderId="8" xfId="0" applyNumberFormat="1" applyFont="1" applyFill="1" applyBorder="1" applyAlignment="1">
      <alignment horizontal="center" vertical="center"/>
    </xf>
    <xf numFmtId="10" fontId="46" fillId="0" borderId="14" xfId="0" applyNumberFormat="1" applyFont="1" applyBorder="1" applyAlignment="1">
      <alignment horizontal="center" vertical="center"/>
    </xf>
    <xf numFmtId="10" fontId="46" fillId="0" borderId="0" xfId="0" applyNumberFormat="1" applyFont="1"/>
    <xf numFmtId="0" fontId="52" fillId="0" borderId="0" xfId="0" applyFont="1" applyAlignment="1">
      <alignment horizontal="right" vertical="center"/>
    </xf>
    <xf numFmtId="3" fontId="49" fillId="3" borderId="1" xfId="0" applyNumberFormat="1" applyFont="1" applyFill="1" applyBorder="1" applyAlignment="1">
      <alignment horizontal="center" vertical="center"/>
    </xf>
    <xf numFmtId="0" fontId="49" fillId="3" borderId="30" xfId="0" applyFont="1" applyFill="1" applyBorder="1" applyAlignment="1">
      <alignment horizontal="center" vertical="center"/>
    </xf>
    <xf numFmtId="10" fontId="49" fillId="3" borderId="6" xfId="0" applyNumberFormat="1" applyFont="1" applyFill="1" applyBorder="1" applyAlignment="1">
      <alignment horizontal="center" vertical="center"/>
    </xf>
    <xf numFmtId="3" fontId="50" fillId="3" borderId="8" xfId="0" applyNumberFormat="1" applyFont="1" applyFill="1" applyBorder="1" applyAlignment="1">
      <alignment horizontal="center" vertical="center"/>
    </xf>
    <xf numFmtId="10" fontId="50" fillId="3" borderId="9" xfId="0" applyNumberFormat="1" applyFont="1" applyFill="1" applyBorder="1" applyAlignment="1">
      <alignment horizontal="center" vertical="center"/>
    </xf>
    <xf numFmtId="0" fontId="46" fillId="0" borderId="5" xfId="0" applyFont="1" applyFill="1" applyBorder="1" applyAlignment="1">
      <alignment vertical="center"/>
    </xf>
    <xf numFmtId="0" fontId="46" fillId="0" borderId="15" xfId="0" applyFont="1" applyFill="1" applyBorder="1" applyAlignment="1">
      <alignment vertical="center"/>
    </xf>
    <xf numFmtId="0" fontId="46" fillId="0" borderId="10" xfId="0" applyFont="1" applyFill="1" applyBorder="1" applyAlignment="1">
      <alignment vertical="center"/>
    </xf>
    <xf numFmtId="3" fontId="46" fillId="0" borderId="27" xfId="0" applyNumberFormat="1" applyFont="1" applyFill="1" applyBorder="1" applyAlignment="1">
      <alignment horizontal="center" vertical="center"/>
    </xf>
    <xf numFmtId="3" fontId="46" fillId="0" borderId="8" xfId="0" applyNumberFormat="1" applyFont="1" applyFill="1" applyBorder="1" applyAlignment="1">
      <alignment horizontal="center" vertical="center"/>
    </xf>
    <xf numFmtId="3" fontId="46" fillId="27" borderId="13" xfId="0" applyNumberFormat="1" applyFont="1" applyFill="1" applyBorder="1" applyAlignment="1">
      <alignment horizontal="center" vertical="center"/>
    </xf>
    <xf numFmtId="4" fontId="53" fillId="0" borderId="0" xfId="0" applyNumberFormat="1" applyFont="1"/>
    <xf numFmtId="3" fontId="45" fillId="0" borderId="3" xfId="0" applyNumberFormat="1" applyFont="1" applyFill="1" applyBorder="1" applyAlignment="1">
      <alignment horizontal="center" vertical="center" wrapText="1"/>
    </xf>
    <xf numFmtId="3" fontId="45" fillId="0" borderId="11" xfId="0" applyNumberFormat="1" applyFont="1" applyFill="1" applyBorder="1" applyAlignment="1">
      <alignment horizontal="center" vertical="center" wrapText="1"/>
    </xf>
    <xf numFmtId="3" fontId="45" fillId="27" borderId="11" xfId="0" applyNumberFormat="1" applyFont="1" applyFill="1" applyBorder="1" applyAlignment="1">
      <alignment horizontal="center" vertical="center" wrapText="1"/>
    </xf>
    <xf numFmtId="3" fontId="46" fillId="0" borderId="11" xfId="0" applyNumberFormat="1" applyFont="1" applyBorder="1" applyAlignment="1">
      <alignment horizontal="center" vertical="center"/>
    </xf>
    <xf numFmtId="4" fontId="54" fillId="0" borderId="0" xfId="0" applyNumberFormat="1" applyFont="1"/>
    <xf numFmtId="3" fontId="49" fillId="0" borderId="0" xfId="0" applyNumberFormat="1" applyFont="1"/>
    <xf numFmtId="0" fontId="50" fillId="3" borderId="33" xfId="0" applyFont="1" applyFill="1" applyBorder="1" applyAlignment="1">
      <alignment horizontal="center" vertical="center"/>
    </xf>
    <xf numFmtId="3" fontId="46" fillId="27" borderId="3" xfId="0" applyNumberFormat="1" applyFont="1" applyFill="1" applyBorder="1" applyAlignment="1">
      <alignment horizontal="center" vertical="center"/>
    </xf>
    <xf numFmtId="3" fontId="46" fillId="27" borderId="1" xfId="0" applyNumberFormat="1" applyFont="1" applyFill="1" applyBorder="1" applyAlignment="1">
      <alignment horizontal="center" vertical="center"/>
    </xf>
    <xf numFmtId="3" fontId="46" fillId="0" borderId="26" xfId="0" applyNumberFormat="1" applyFont="1" applyBorder="1" applyAlignment="1">
      <alignment horizontal="center" vertical="center"/>
    </xf>
    <xf numFmtId="10" fontId="46" fillId="27" borderId="3" xfId="0" applyNumberFormat="1" applyFont="1" applyFill="1" applyBorder="1" applyAlignment="1">
      <alignment horizontal="center" vertical="center"/>
    </xf>
    <xf numFmtId="10" fontId="46" fillId="27" borderId="4" xfId="0" applyNumberFormat="1" applyFont="1" applyFill="1" applyBorder="1" applyAlignment="1">
      <alignment horizontal="center" vertical="center"/>
    </xf>
    <xf numFmtId="10" fontId="46" fillId="27" borderId="1" xfId="0" applyNumberFormat="1" applyFont="1" applyFill="1" applyBorder="1" applyAlignment="1">
      <alignment horizontal="center" vertical="center"/>
    </xf>
    <xf numFmtId="10" fontId="46" fillId="27" borderId="30" xfId="0" applyNumberFormat="1" applyFont="1" applyFill="1" applyBorder="1" applyAlignment="1">
      <alignment horizontal="center" vertical="center"/>
    </xf>
    <xf numFmtId="10" fontId="46" fillId="27" borderId="6" xfId="0" applyNumberFormat="1" applyFont="1" applyFill="1" applyBorder="1" applyAlignment="1">
      <alignment horizontal="center" vertical="center"/>
    </xf>
    <xf numFmtId="10" fontId="46" fillId="27" borderId="9" xfId="0" applyNumberFormat="1" applyFont="1" applyFill="1" applyBorder="1" applyAlignment="1">
      <alignment horizontal="center" vertical="center"/>
    </xf>
    <xf numFmtId="0" fontId="46" fillId="0" borderId="2" xfId="0" applyFont="1" applyFill="1" applyBorder="1" applyAlignment="1">
      <alignment vertical="center"/>
    </xf>
    <xf numFmtId="0" fontId="46" fillId="0" borderId="7" xfId="0" applyFont="1" applyFill="1" applyBorder="1" applyAlignment="1">
      <alignment vertical="center"/>
    </xf>
    <xf numFmtId="0" fontId="46" fillId="0" borderId="0" xfId="0" applyFont="1" applyAlignment="1">
      <alignment horizontal="left" wrapText="1"/>
    </xf>
    <xf numFmtId="0" fontId="46" fillId="0" borderId="0" xfId="0" applyFont="1" applyAlignment="1">
      <alignment wrapText="1"/>
    </xf>
    <xf numFmtId="0" fontId="51" fillId="27" borderId="0" xfId="0" applyFont="1" applyFill="1" applyAlignment="1">
      <alignment horizontal="center" vertical="center" wrapText="1"/>
    </xf>
    <xf numFmtId="0" fontId="46" fillId="27" borderId="0" xfId="0" applyFont="1" applyFill="1" applyAlignment="1"/>
    <xf numFmtId="0" fontId="49" fillId="3" borderId="2" xfId="0" applyFont="1" applyFill="1" applyBorder="1" applyAlignment="1">
      <alignment horizontal="center" vertical="center" wrapText="1"/>
    </xf>
    <xf numFmtId="0" fontId="49" fillId="3" borderId="5"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9" fillId="3" borderId="3" xfId="0" applyFont="1" applyFill="1" applyBorder="1" applyAlignment="1">
      <alignment horizontal="center" vertical="center" wrapText="1"/>
    </xf>
    <xf numFmtId="0" fontId="49" fillId="3" borderId="1" xfId="0" applyFont="1" applyFill="1" applyBorder="1" applyAlignment="1">
      <alignment horizontal="center" vertical="center" wrapText="1"/>
    </xf>
    <xf numFmtId="0" fontId="49" fillId="3" borderId="28" xfId="0" applyFont="1" applyFill="1" applyBorder="1" applyAlignment="1">
      <alignment horizontal="center" vertical="center" wrapText="1"/>
    </xf>
    <xf numFmtId="0" fontId="46" fillId="0" borderId="29" xfId="0" applyFont="1" applyBorder="1" applyAlignment="1">
      <alignment horizontal="center" vertical="center" wrapText="1"/>
    </xf>
    <xf numFmtId="0" fontId="49" fillId="3" borderId="29" xfId="0" applyFont="1" applyFill="1" applyBorder="1" applyAlignment="1">
      <alignment horizontal="center" vertical="center" wrapText="1"/>
    </xf>
    <xf numFmtId="0" fontId="49" fillId="3" borderId="4" xfId="0" applyFont="1" applyFill="1" applyBorder="1" applyAlignment="1">
      <alignment horizontal="center" vertical="center" wrapText="1"/>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2" name="Straight Connector 1"/>
        <xdr:cNvCxnSpPr>
          <a:cxnSpLocks noChangeShapeType="1"/>
        </xdr:cNvCxnSpPr>
      </xdr:nvCxnSpPr>
      <xdr:spPr bwMode="auto">
        <a:xfrm>
          <a:off x="994410" y="971550"/>
          <a:ext cx="9435465"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3</xdr:colOff>
      <xdr:row>0</xdr:row>
      <xdr:rowOff>0</xdr:rowOff>
    </xdr:from>
    <xdr:to>
      <xdr:col>5</xdr:col>
      <xdr:colOff>560582</xdr:colOff>
      <xdr:row>0</xdr:row>
      <xdr:rowOff>936000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 y="0"/>
          <a:ext cx="6447029"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
  <sheetViews>
    <sheetView tabSelected="1" topLeftCell="A5" zoomScaleNormal="100" workbookViewId="0">
      <selection activeCell="S28" sqref="S28"/>
    </sheetView>
  </sheetViews>
  <sheetFormatPr defaultColWidth="9.140625" defaultRowHeight="15"/>
  <cols>
    <col min="1" max="1" width="28.85546875" style="6" customWidth="1"/>
    <col min="2" max="2" width="14.85546875" style="6" customWidth="1"/>
    <col min="3" max="3" width="17.7109375" style="6" customWidth="1"/>
    <col min="4" max="4" width="13" style="6" customWidth="1"/>
    <col min="5" max="5" width="13.85546875" style="11" customWidth="1"/>
    <col min="6" max="6" width="13" style="6" customWidth="1"/>
    <col min="7" max="7" width="15.28515625" style="6" customWidth="1"/>
    <col min="8" max="8" width="12.7109375" style="6" customWidth="1"/>
    <col min="9" max="9" width="15.28515625" style="6" customWidth="1"/>
    <col min="10" max="10" width="13.140625" style="6" customWidth="1"/>
    <col min="11" max="11" width="14.85546875" style="6" customWidth="1"/>
    <col min="12" max="12" width="14" style="30" customWidth="1"/>
    <col min="13" max="13" width="10.140625" style="6" bestFit="1" customWidth="1"/>
    <col min="14" max="16384" width="9.140625" style="6"/>
  </cols>
  <sheetData>
    <row r="1" spans="1:13" ht="90" customHeight="1"/>
    <row r="2" spans="1:13" ht="23.25" customHeight="1">
      <c r="A2" s="64" t="s">
        <v>32</v>
      </c>
      <c r="B2" s="65"/>
      <c r="C2" s="65"/>
      <c r="D2" s="65"/>
      <c r="E2" s="65"/>
      <c r="F2" s="65"/>
      <c r="G2" s="65"/>
      <c r="H2" s="65"/>
      <c r="I2" s="65"/>
      <c r="J2" s="65"/>
      <c r="K2" s="65"/>
      <c r="L2" s="65"/>
    </row>
    <row r="3" spans="1:13" ht="25.5" customHeight="1">
      <c r="A3" s="65"/>
      <c r="B3" s="65"/>
      <c r="C3" s="65"/>
      <c r="D3" s="65"/>
      <c r="E3" s="65"/>
      <c r="F3" s="65"/>
      <c r="G3" s="65"/>
      <c r="H3" s="65"/>
      <c r="I3" s="65"/>
      <c r="J3" s="65"/>
      <c r="K3" s="65"/>
      <c r="L3" s="65"/>
    </row>
    <row r="4" spans="1:13" hidden="1"/>
    <row r="5" spans="1:13" ht="15.75" thickBot="1">
      <c r="L5" s="31" t="s">
        <v>13</v>
      </c>
    </row>
    <row r="6" spans="1:13" ht="44.25" customHeight="1">
      <c r="A6" s="66" t="s">
        <v>20</v>
      </c>
      <c r="B6" s="69" t="s">
        <v>0</v>
      </c>
      <c r="C6" s="69" t="s">
        <v>18</v>
      </c>
      <c r="D6" s="69"/>
      <c r="E6" s="71" t="s">
        <v>31</v>
      </c>
      <c r="F6" s="72"/>
      <c r="G6" s="69" t="s">
        <v>27</v>
      </c>
      <c r="H6" s="69"/>
      <c r="I6" s="69" t="s">
        <v>19</v>
      </c>
      <c r="J6" s="69"/>
      <c r="K6" s="73" t="s">
        <v>24</v>
      </c>
      <c r="L6" s="74"/>
    </row>
    <row r="7" spans="1:13">
      <c r="A7" s="67"/>
      <c r="B7" s="70"/>
      <c r="C7" s="7" t="s">
        <v>1</v>
      </c>
      <c r="D7" s="7" t="s">
        <v>2</v>
      </c>
      <c r="E7" s="32" t="s">
        <v>1</v>
      </c>
      <c r="F7" s="7" t="s">
        <v>2</v>
      </c>
      <c r="G7" s="7" t="s">
        <v>1</v>
      </c>
      <c r="H7" s="7" t="s">
        <v>2</v>
      </c>
      <c r="I7" s="7" t="s">
        <v>1</v>
      </c>
      <c r="J7" s="7" t="s">
        <v>2</v>
      </c>
      <c r="K7" s="33" t="s">
        <v>1</v>
      </c>
      <c r="L7" s="34" t="s">
        <v>2</v>
      </c>
    </row>
    <row r="8" spans="1:13" ht="15.75" thickBot="1">
      <c r="A8" s="68"/>
      <c r="B8" s="8">
        <v>1</v>
      </c>
      <c r="C8" s="8">
        <v>2</v>
      </c>
      <c r="D8" s="8" t="s">
        <v>3</v>
      </c>
      <c r="E8" s="35">
        <v>4</v>
      </c>
      <c r="F8" s="50" t="s">
        <v>4</v>
      </c>
      <c r="G8" s="8">
        <v>6</v>
      </c>
      <c r="H8" s="8" t="s">
        <v>5</v>
      </c>
      <c r="I8" s="8">
        <v>8</v>
      </c>
      <c r="J8" s="8" t="s">
        <v>22</v>
      </c>
      <c r="K8" s="8" t="s">
        <v>25</v>
      </c>
      <c r="L8" s="36" t="s">
        <v>23</v>
      </c>
    </row>
    <row r="9" spans="1:13" ht="24" customHeight="1">
      <c r="A9" s="60" t="s">
        <v>6</v>
      </c>
      <c r="B9" s="51">
        <v>6860000000</v>
      </c>
      <c r="C9" s="51">
        <v>1104373754</v>
      </c>
      <c r="D9" s="54">
        <f>C9/B9</f>
        <v>0.160987427696793</v>
      </c>
      <c r="E9" s="51">
        <v>614402455.95000005</v>
      </c>
      <c r="F9" s="54">
        <f>E9/B9</f>
        <v>8.9563040225947535E-2</v>
      </c>
      <c r="G9" s="51">
        <v>1026628538.3400003</v>
      </c>
      <c r="H9" s="54">
        <f>G9/B9</f>
        <v>0.14965430588046652</v>
      </c>
      <c r="I9" s="51">
        <v>923965684.50999999</v>
      </c>
      <c r="J9" s="54">
        <f t="shared" ref="J9:J20" si="0">I9/B9</f>
        <v>0.13468887529300291</v>
      </c>
      <c r="K9" s="2">
        <f>I9+E9</f>
        <v>1538368140.46</v>
      </c>
      <c r="L9" s="55">
        <f t="shared" ref="L9:L20" si="1">K9/B9</f>
        <v>0.22425191551895043</v>
      </c>
    </row>
    <row r="10" spans="1:13" ht="21" customHeight="1">
      <c r="A10" s="37" t="s">
        <v>7</v>
      </c>
      <c r="B10" s="52">
        <v>9218524484</v>
      </c>
      <c r="C10" s="52">
        <v>1822478829.3812342</v>
      </c>
      <c r="D10" s="56">
        <f t="shared" ref="D10:D17" si="2">C10/B10</f>
        <v>0.19769745500425728</v>
      </c>
      <c r="E10" s="52">
        <v>664666273.32000005</v>
      </c>
      <c r="F10" s="56">
        <f t="shared" ref="F10:F14" si="3">E10/B10</f>
        <v>7.2101156152876586E-2</v>
      </c>
      <c r="G10" s="52">
        <v>1819723843.2600002</v>
      </c>
      <c r="H10" s="56">
        <f t="shared" ref="H10:H17" si="4">G10/B10</f>
        <v>0.19739860174135002</v>
      </c>
      <c r="I10" s="2">
        <v>1561249922.74</v>
      </c>
      <c r="J10" s="57">
        <f t="shared" si="0"/>
        <v>0.16936006683604965</v>
      </c>
      <c r="K10" s="2">
        <f t="shared" ref="K10:K14" si="5">I10+E10</f>
        <v>2225916196.0599999</v>
      </c>
      <c r="L10" s="58">
        <f t="shared" si="1"/>
        <v>0.24146122298892622</v>
      </c>
      <c r="M10" s="11"/>
    </row>
    <row r="11" spans="1:13" ht="21" customHeight="1">
      <c r="A11" s="37" t="s">
        <v>8</v>
      </c>
      <c r="B11" s="52">
        <v>1329787234</v>
      </c>
      <c r="C11" s="52">
        <v>357369139.91275436</v>
      </c>
      <c r="D11" s="56">
        <f t="shared" si="2"/>
        <v>0.26874159322299102</v>
      </c>
      <c r="E11" s="52">
        <v>93678306.010000005</v>
      </c>
      <c r="F11" s="56">
        <f t="shared" si="3"/>
        <v>7.0446086121774276E-2</v>
      </c>
      <c r="G11" s="52">
        <v>267197790.42999998</v>
      </c>
      <c r="H11" s="56">
        <f t="shared" si="4"/>
        <v>0.20093273840978984</v>
      </c>
      <c r="I11" s="2">
        <v>226598939.97999999</v>
      </c>
      <c r="J11" s="56">
        <f t="shared" si="0"/>
        <v>0.17040240287041286</v>
      </c>
      <c r="K11" s="52">
        <f t="shared" si="5"/>
        <v>320277245.99000001</v>
      </c>
      <c r="L11" s="58">
        <f t="shared" si="1"/>
        <v>0.24084848899218717</v>
      </c>
    </row>
    <row r="12" spans="1:13" ht="21" customHeight="1">
      <c r="A12" s="37" t="s">
        <v>9</v>
      </c>
      <c r="B12" s="52">
        <v>4371963027</v>
      </c>
      <c r="C12" s="52">
        <v>927267855.87</v>
      </c>
      <c r="D12" s="56">
        <f t="shared" si="2"/>
        <v>0.21209416688646668</v>
      </c>
      <c r="E12" s="52">
        <v>283758324.52999997</v>
      </c>
      <c r="F12" s="56">
        <f t="shared" si="3"/>
        <v>6.490409977796914E-2</v>
      </c>
      <c r="G12" s="52">
        <v>733406271.65999997</v>
      </c>
      <c r="H12" s="56">
        <f t="shared" si="4"/>
        <v>0.16775216696268735</v>
      </c>
      <c r="I12" s="52">
        <v>636270827.65999997</v>
      </c>
      <c r="J12" s="56">
        <f t="shared" si="0"/>
        <v>0.14553435693087347</v>
      </c>
      <c r="K12" s="52">
        <f t="shared" si="5"/>
        <v>920029152.18999994</v>
      </c>
      <c r="L12" s="58">
        <f t="shared" si="1"/>
        <v>0.21043845670884259</v>
      </c>
    </row>
    <row r="13" spans="1:13" ht="21.75" customHeight="1">
      <c r="A13" s="37" t="s">
        <v>10</v>
      </c>
      <c r="B13" s="52">
        <v>553191489</v>
      </c>
      <c r="C13" s="52">
        <v>87800918.800160944</v>
      </c>
      <c r="D13" s="56">
        <f t="shared" si="2"/>
        <v>0.15871704562714439</v>
      </c>
      <c r="E13" s="2">
        <v>38857756.899999999</v>
      </c>
      <c r="F13" s="56">
        <f t="shared" si="3"/>
        <v>7.0242868288235713E-2</v>
      </c>
      <c r="G13" s="2">
        <v>82801804.409999996</v>
      </c>
      <c r="H13" s="56">
        <f t="shared" si="4"/>
        <v>0.14968018499286781</v>
      </c>
      <c r="I13" s="2">
        <v>71137534.359999999</v>
      </c>
      <c r="J13" s="56">
        <f t="shared" si="0"/>
        <v>0.12859477373485043</v>
      </c>
      <c r="K13" s="52">
        <f t="shared" si="5"/>
        <v>109995291.25999999</v>
      </c>
      <c r="L13" s="58">
        <f t="shared" si="1"/>
        <v>0.19883764202308613</v>
      </c>
    </row>
    <row r="14" spans="1:13" ht="24" customHeight="1" thickBot="1">
      <c r="A14" s="61" t="s">
        <v>11</v>
      </c>
      <c r="B14" s="10">
        <v>252765958</v>
      </c>
      <c r="C14" s="10">
        <v>101909846.44347036</v>
      </c>
      <c r="D14" s="28">
        <f t="shared" si="2"/>
        <v>0.40317868454212635</v>
      </c>
      <c r="E14" s="10">
        <v>22265837.649999999</v>
      </c>
      <c r="F14" s="28">
        <f t="shared" si="3"/>
        <v>8.8088751452836053E-2</v>
      </c>
      <c r="G14" s="10">
        <v>102059581.31999999</v>
      </c>
      <c r="H14" s="28">
        <f t="shared" si="4"/>
        <v>0.40377106999511381</v>
      </c>
      <c r="I14" s="10">
        <v>89740151.989999995</v>
      </c>
      <c r="J14" s="28">
        <f t="shared" si="0"/>
        <v>0.35503258706221824</v>
      </c>
      <c r="K14" s="10">
        <f t="shared" si="5"/>
        <v>112005989.63999999</v>
      </c>
      <c r="L14" s="59">
        <f t="shared" si="1"/>
        <v>0.44312133851505425</v>
      </c>
    </row>
    <row r="15" spans="1:13" ht="22.5" customHeight="1" thickBot="1">
      <c r="A15" s="14" t="s">
        <v>14</v>
      </c>
      <c r="B15" s="9">
        <f>SUM(B9:B14)</f>
        <v>22586232192</v>
      </c>
      <c r="C15" s="16">
        <f>SUM(C9:C14)</f>
        <v>4401200344.4076195</v>
      </c>
      <c r="D15" s="15">
        <f t="shared" si="2"/>
        <v>0.19486208708889993</v>
      </c>
      <c r="E15" s="16">
        <f>SUM(E9:E14)</f>
        <v>1717628954.3600001</v>
      </c>
      <c r="F15" s="15">
        <f>E15/B15</f>
        <v>7.6047608992897059E-2</v>
      </c>
      <c r="G15" s="9">
        <f>SUM(G9:G14)</f>
        <v>4031817829.4200001</v>
      </c>
      <c r="H15" s="15">
        <f t="shared" si="4"/>
        <v>0.17850776504671118</v>
      </c>
      <c r="I15" s="9">
        <f>SUM(I9:I14)</f>
        <v>3508963061.2399998</v>
      </c>
      <c r="J15" s="15">
        <f t="shared" si="0"/>
        <v>0.15535849589303646</v>
      </c>
      <c r="K15" s="16">
        <f>SUM(K9:K14)</f>
        <v>5226592015.6000004</v>
      </c>
      <c r="L15" s="17">
        <f t="shared" si="1"/>
        <v>0.23140610488593352</v>
      </c>
    </row>
    <row r="16" spans="1:13" ht="21.75" customHeight="1">
      <c r="A16" s="38" t="s">
        <v>28</v>
      </c>
      <c r="B16" s="2">
        <v>8127996402</v>
      </c>
      <c r="C16" s="2">
        <v>4004402790.369225</v>
      </c>
      <c r="D16" s="3">
        <f>C16/B16</f>
        <v>0.49266788422591934</v>
      </c>
      <c r="E16" s="2">
        <v>325119856.07999998</v>
      </c>
      <c r="F16" s="3">
        <f>E16/B16</f>
        <v>0.04</v>
      </c>
      <c r="G16" s="2">
        <v>3719197796</v>
      </c>
      <c r="H16" s="3">
        <f>G16/B16</f>
        <v>0.45757867155118853</v>
      </c>
      <c r="I16" s="44">
        <v>3699297045</v>
      </c>
      <c r="J16" s="19">
        <f t="shared" si="0"/>
        <v>0.45513025129904577</v>
      </c>
      <c r="K16" s="4">
        <f>I16+E16</f>
        <v>4024416901.0799999</v>
      </c>
      <c r="L16" s="13">
        <f t="shared" si="1"/>
        <v>0.49513025129904575</v>
      </c>
    </row>
    <row r="17" spans="1:16" ht="24.75" customHeight="1" thickBot="1">
      <c r="A17" s="39" t="s">
        <v>12</v>
      </c>
      <c r="B17" s="1">
        <v>168421371</v>
      </c>
      <c r="C17" s="53">
        <v>39652072.735337973</v>
      </c>
      <c r="D17" s="20">
        <f t="shared" si="2"/>
        <v>0.23543373682273358</v>
      </c>
      <c r="E17" s="47">
        <v>10884232</v>
      </c>
      <c r="F17" s="3">
        <f>E17/B17</f>
        <v>6.4625005338544594E-2</v>
      </c>
      <c r="G17" s="46">
        <v>34688800.857500002</v>
      </c>
      <c r="H17" s="21">
        <f t="shared" si="4"/>
        <v>0.20596436575439112</v>
      </c>
      <c r="I17" s="45">
        <v>28514413</v>
      </c>
      <c r="J17" s="20">
        <f t="shared" si="0"/>
        <v>0.16930400715001898</v>
      </c>
      <c r="K17" s="5">
        <f>I17+E17</f>
        <v>39398645</v>
      </c>
      <c r="L17" s="18">
        <f t="shared" si="1"/>
        <v>0.23392901248856357</v>
      </c>
    </row>
    <row r="18" spans="1:16" ht="24.75" customHeight="1" thickBot="1">
      <c r="A18" s="14" t="s">
        <v>15</v>
      </c>
      <c r="B18" s="9">
        <f>B15+B16+B17</f>
        <v>30882649965</v>
      </c>
      <c r="C18" s="16">
        <f>C15+C16+C17</f>
        <v>8445255207.5121822</v>
      </c>
      <c r="D18" s="15">
        <f>C18/B18</f>
        <v>0.27346277657789664</v>
      </c>
      <c r="E18" s="16">
        <f>E15+E16+E17</f>
        <v>2053633042.4400001</v>
      </c>
      <c r="F18" s="15">
        <f>E18/B18</f>
        <v>6.6497954183576485E-2</v>
      </c>
      <c r="G18" s="9">
        <f>G15+G16+G17</f>
        <v>7785704426.2775002</v>
      </c>
      <c r="H18" s="15">
        <f>G18/B18</f>
        <v>0.25210609954460561</v>
      </c>
      <c r="I18" s="9">
        <f>I15+I16+I17</f>
        <v>7236774519.2399998</v>
      </c>
      <c r="J18" s="15">
        <f t="shared" si="0"/>
        <v>0.23433139731990613</v>
      </c>
      <c r="K18" s="22">
        <f>K15+K16+K17</f>
        <v>9290407561.6800003</v>
      </c>
      <c r="L18" s="17">
        <f t="shared" si="1"/>
        <v>0.30082935150348261</v>
      </c>
    </row>
    <row r="19" spans="1:16" ht="24.75" customHeight="1" thickBot="1">
      <c r="A19" s="27" t="s">
        <v>21</v>
      </c>
      <c r="B19" s="23">
        <v>441013044</v>
      </c>
      <c r="C19" s="42">
        <v>136276434.58000001</v>
      </c>
      <c r="D19" s="24">
        <f>C19/B19</f>
        <v>0.30900771855627929</v>
      </c>
      <c r="E19" s="23">
        <v>48511434.840000004</v>
      </c>
      <c r="F19" s="25">
        <f>E19/B19</f>
        <v>0.11000000000000001</v>
      </c>
      <c r="G19" s="23">
        <v>76495019.150000006</v>
      </c>
      <c r="H19" s="25">
        <f>G19/B19</f>
        <v>0.17345296287880321</v>
      </c>
      <c r="I19" s="40">
        <v>69261821.319999993</v>
      </c>
      <c r="J19" s="25">
        <f t="shared" si="0"/>
        <v>0.15705163886263643</v>
      </c>
      <c r="K19" s="26">
        <f>I19+E19</f>
        <v>117773256.16</v>
      </c>
      <c r="L19" s="13">
        <f t="shared" si="1"/>
        <v>0.26705163886263644</v>
      </c>
    </row>
    <row r="20" spans="1:16" ht="23.25" customHeight="1" thickBot="1">
      <c r="A20" s="27" t="s">
        <v>17</v>
      </c>
      <c r="B20" s="10">
        <v>11283069589.129999</v>
      </c>
      <c r="C20" s="41">
        <v>6784002463.3599997</v>
      </c>
      <c r="D20" s="28">
        <f>(C20/B20)</f>
        <v>0.60125504055169898</v>
      </c>
      <c r="E20" s="10"/>
      <c r="F20" s="28"/>
      <c r="G20" s="41">
        <v>6784002463.3599997</v>
      </c>
      <c r="H20" s="28">
        <f>G20/B20</f>
        <v>0.60125504055169898</v>
      </c>
      <c r="I20" s="41">
        <v>6754327039.9399996</v>
      </c>
      <c r="J20" s="28">
        <f t="shared" si="0"/>
        <v>0.59862495631924961</v>
      </c>
      <c r="K20" s="41">
        <f>E20+I20</f>
        <v>6754327039.9399996</v>
      </c>
      <c r="L20" s="29">
        <f t="shared" si="1"/>
        <v>0.59862495631924961</v>
      </c>
      <c r="P20" s="6" t="s">
        <v>26</v>
      </c>
    </row>
    <row r="21" spans="1:16">
      <c r="C21" s="11"/>
      <c r="D21" s="11"/>
      <c r="F21" s="11"/>
      <c r="G21" s="11"/>
      <c r="H21" s="11"/>
      <c r="I21" s="11"/>
      <c r="J21" s="11"/>
      <c r="K21" s="11"/>
      <c r="L21" s="11"/>
    </row>
    <row r="22" spans="1:16">
      <c r="A22" s="62" t="s">
        <v>16</v>
      </c>
      <c r="B22" s="62"/>
      <c r="C22" s="62"/>
      <c r="D22" s="62"/>
      <c r="E22" s="62"/>
      <c r="F22" s="62"/>
      <c r="G22" s="62"/>
      <c r="H22" s="62"/>
      <c r="I22" s="62"/>
      <c r="J22" s="62"/>
    </row>
    <row r="23" spans="1:16" ht="19.5" customHeight="1">
      <c r="A23" s="62" t="s">
        <v>29</v>
      </c>
      <c r="B23" s="62"/>
      <c r="C23" s="62"/>
      <c r="D23" s="62"/>
      <c r="E23" s="62"/>
      <c r="F23" s="62"/>
      <c r="G23" s="62"/>
      <c r="H23" s="62"/>
      <c r="I23" s="62"/>
      <c r="J23" s="62"/>
    </row>
    <row r="24" spans="1:16" ht="19.5" customHeight="1">
      <c r="A24" s="63" t="s">
        <v>30</v>
      </c>
      <c r="B24" s="63"/>
      <c r="C24" s="63"/>
      <c r="D24" s="63"/>
      <c r="E24" s="63"/>
      <c r="F24" s="63"/>
      <c r="G24" s="63"/>
      <c r="H24" s="63"/>
      <c r="I24" s="63"/>
      <c r="J24" s="63"/>
      <c r="K24" s="63"/>
      <c r="L24" s="63"/>
    </row>
    <row r="25" spans="1:16" ht="17.25" customHeight="1">
      <c r="A25" s="63" t="s">
        <v>33</v>
      </c>
      <c r="B25" s="63"/>
      <c r="C25" s="63"/>
      <c r="D25" s="63"/>
      <c r="E25" s="63"/>
      <c r="F25" s="63"/>
      <c r="G25" s="63"/>
      <c r="H25" s="63"/>
      <c r="I25" s="63"/>
      <c r="J25" s="63"/>
      <c r="K25" s="63"/>
      <c r="L25" s="63"/>
    </row>
    <row r="26" spans="1:16">
      <c r="G26" s="11"/>
      <c r="I26" s="11"/>
    </row>
    <row r="27" spans="1:16">
      <c r="B27" s="11"/>
      <c r="C27" s="11"/>
      <c r="D27" s="30"/>
      <c r="F27" s="30"/>
      <c r="G27" s="11"/>
      <c r="H27" s="30"/>
      <c r="J27" s="11"/>
      <c r="K27" s="11"/>
    </row>
    <row r="28" spans="1:16">
      <c r="B28" s="11"/>
      <c r="C28" s="11"/>
      <c r="D28" s="30"/>
      <c r="F28" s="30"/>
      <c r="G28" s="11"/>
      <c r="H28" s="30"/>
      <c r="I28" s="11"/>
    </row>
    <row r="29" spans="1:16">
      <c r="C29" s="11"/>
      <c r="G29" s="48"/>
      <c r="I29" s="12"/>
      <c r="K29" s="11"/>
    </row>
    <row r="30" spans="1:16">
      <c r="G30" s="43"/>
      <c r="I30" s="12"/>
    </row>
    <row r="31" spans="1:16">
      <c r="C31" s="12"/>
      <c r="G31" s="12"/>
    </row>
    <row r="32" spans="1:16">
      <c r="G32" s="43"/>
    </row>
    <row r="33" spans="3:7">
      <c r="C33" s="11"/>
      <c r="G33" s="11"/>
    </row>
    <row r="34" spans="3:7">
      <c r="G34" s="11"/>
    </row>
    <row r="35" spans="3:7">
      <c r="C35" s="12"/>
      <c r="G35" s="11"/>
    </row>
    <row r="36" spans="3:7">
      <c r="G36" s="49"/>
    </row>
    <row r="37" spans="3:7">
      <c r="G37" s="11"/>
    </row>
    <row r="38" spans="3:7">
      <c r="G38" s="11"/>
    </row>
  </sheetData>
  <mergeCells count="12">
    <mergeCell ref="A22:J22"/>
    <mergeCell ref="A23:J23"/>
    <mergeCell ref="A24:L24"/>
    <mergeCell ref="A25:L25"/>
    <mergeCell ref="A2:L3"/>
    <mergeCell ref="A6:A8"/>
    <mergeCell ref="B6:B7"/>
    <mergeCell ref="C6:D6"/>
    <mergeCell ref="E6:F6"/>
    <mergeCell ref="G6:H6"/>
    <mergeCell ref="I6:J6"/>
    <mergeCell ref="K6:L6"/>
  </mergeCells>
  <pageMargins left="0.70866141732283505" right="0.70866141732283505" top="0.74803149606299202" bottom="0.74803149606299202" header="0.31496062992126" footer="0.31496062992126"/>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Fara subtotaluri</vt:lpstr>
      <vt:lpstr>'Fara subtotaluri'!Print_Area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Mihaela Raducan</cp:lastModifiedBy>
  <cp:lastPrinted>2019-07-03T08:50:12Z</cp:lastPrinted>
  <dcterms:created xsi:type="dcterms:W3CDTF">2017-11-02T10:21:04Z</dcterms:created>
  <dcterms:modified xsi:type="dcterms:W3CDTF">2019-07-10T10:38:31Z</dcterms:modified>
</cp:coreProperties>
</file>