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AcestRegistruDeLucru" defaultThemeVersion="166925"/>
  <mc:AlternateContent xmlns:mc="http://schemas.openxmlformats.org/markup-compatibility/2006">
    <mc:Choice Requires="x15">
      <x15ac:absPath xmlns:x15ac="http://schemas.microsoft.com/office/spreadsheetml/2010/11/ac" url="C:\Users\40728\Desktop\"/>
    </mc:Choice>
  </mc:AlternateContent>
  <xr:revisionPtr revIDLastSave="0" documentId="8_{32AD2254-F757-47F0-9EC7-D78E9DCC2522}" xr6:coauthVersionLast="47" xr6:coauthVersionMax="47" xr10:uidLastSave="{00000000-0000-0000-0000-000000000000}"/>
  <bookViews>
    <workbookView xWindow="-110" yWindow="-110" windowWidth="19420" windowHeight="10420" xr2:uid="{FE6361EF-8FFC-42F2-8CBB-E90C8DB35E0A}"/>
  </bookViews>
  <sheets>
    <sheet name="Modalitate de calcul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2" l="1"/>
  <c r="F14" i="12"/>
  <c r="B14" i="12"/>
  <c r="I10" i="12"/>
  <c r="D10" i="12"/>
  <c r="K14" i="12" l="1"/>
</calcChain>
</file>

<file path=xl/sharedStrings.xml><?xml version="1.0" encoding="utf-8"?>
<sst xmlns="http://schemas.openxmlformats.org/spreadsheetml/2006/main" count="32" uniqueCount="24">
  <si>
    <t>kWp</t>
  </si>
  <si>
    <t>lei</t>
  </si>
  <si>
    <t>puncte</t>
  </si>
  <si>
    <r>
      <t xml:space="preserve">Puterea instalată
</t>
    </r>
    <r>
      <rPr>
        <b/>
        <sz val="14"/>
        <color theme="0" tint="-0.249977111117893"/>
        <rFont val="Arial Narrow"/>
        <family val="2"/>
      </rPr>
      <t>solicitată spre finanțare</t>
    </r>
  </si>
  <si>
    <r>
      <t xml:space="preserve">Puterea instalată
</t>
    </r>
    <r>
      <rPr>
        <b/>
        <sz val="14"/>
        <color theme="0" tint="-0.249977111117893"/>
        <rFont val="Arial Narrow"/>
        <family val="2"/>
      </rPr>
      <t>prin cofinanțare</t>
    </r>
  </si>
  <si>
    <r>
      <t xml:space="preserve">Suma solicitată
</t>
    </r>
    <r>
      <rPr>
        <b/>
        <sz val="14"/>
        <color theme="0" tint="-0.249977111117893"/>
        <rFont val="Arial Narrow"/>
        <family val="2"/>
      </rPr>
      <t>spre finanțare</t>
    </r>
  </si>
  <si>
    <r>
      <t xml:space="preserve">Producere instalată
</t>
    </r>
    <r>
      <rPr>
        <b/>
        <sz val="14"/>
        <color theme="0" tint="-0.249977111117893"/>
        <rFont val="Arial Narrow"/>
        <family val="2"/>
      </rPr>
      <t>prin facilități cofinanțate</t>
    </r>
  </si>
  <si>
    <t>kWh</t>
  </si>
  <si>
    <r>
      <t>FC</t>
    </r>
    <r>
      <rPr>
        <vertAlign val="subscript"/>
        <sz val="9"/>
        <color theme="0" tint="-0.249977111117893"/>
        <rFont val="Arial Black"/>
        <family val="2"/>
      </rPr>
      <t>PV</t>
    </r>
    <r>
      <rPr>
        <sz val="9"/>
        <color theme="0" tint="-0.249977111117893"/>
        <rFont val="Arial Black"/>
        <family val="2"/>
      </rPr>
      <t xml:space="preserve"> - Factorul de Cofinanțare PV</t>
    </r>
  </si>
  <si>
    <r>
      <t>FS</t>
    </r>
    <r>
      <rPr>
        <vertAlign val="subscript"/>
        <sz val="9"/>
        <color theme="0" tint="-0.249977111117893"/>
        <rFont val="Arial Black"/>
        <family val="2"/>
      </rPr>
      <t>PV</t>
    </r>
    <r>
      <rPr>
        <sz val="9"/>
        <color theme="0" tint="-0.249977111117893"/>
        <rFont val="Arial Black"/>
        <family val="2"/>
      </rPr>
      <t xml:space="preserve"> - Factorul de Stocare PV</t>
    </r>
  </si>
  <si>
    <t>FM - Factor de Multiplicare</t>
  </si>
  <si>
    <r>
      <t>FU</t>
    </r>
    <r>
      <rPr>
        <vertAlign val="subscript"/>
        <sz val="9"/>
        <color theme="0" tint="-0.249977111117893"/>
        <rFont val="Arial Black"/>
        <family val="2"/>
      </rPr>
      <t>SE</t>
    </r>
    <r>
      <rPr>
        <sz val="9"/>
        <color theme="0" tint="-0.249977111117893"/>
        <rFont val="Arial Black"/>
        <family val="2"/>
      </rPr>
      <t xml:space="preserve"> - Factor de Utilizare SE</t>
    </r>
  </si>
  <si>
    <t>TOTAL</t>
  </si>
  <si>
    <t>Public/privat</t>
  </si>
  <si>
    <r>
      <t>FP</t>
    </r>
    <r>
      <rPr>
        <vertAlign val="subscript"/>
        <sz val="9"/>
        <color theme="0" tint="-0.249977111117893"/>
        <rFont val="Arial Black"/>
        <family val="2"/>
      </rPr>
      <t>PV</t>
    </r>
    <r>
      <rPr>
        <sz val="9"/>
        <color theme="0" tint="-0.249977111117893"/>
        <rFont val="Arial Black"/>
        <family val="2"/>
      </rPr>
      <t xml:space="preserve"> - Factor de Producție energie verde PV</t>
    </r>
  </si>
  <si>
    <r>
      <t xml:space="preserve">Stațiile
</t>
    </r>
    <r>
      <rPr>
        <b/>
        <sz val="14"/>
        <color theme="0" tint="-0.249977111117893"/>
        <rFont val="Arial Narrow"/>
        <family val="2"/>
      </rPr>
      <t xml:space="preserve">de încărcare </t>
    </r>
    <r>
      <rPr>
        <b/>
        <sz val="14"/>
        <rFont val="Arial Narrow"/>
        <family val="2"/>
      </rPr>
      <t>DC</t>
    </r>
  </si>
  <si>
    <r>
      <t xml:space="preserve">Stațiile
</t>
    </r>
    <r>
      <rPr>
        <b/>
        <sz val="14"/>
        <color theme="0" tint="-0.249977111117893"/>
        <rFont val="Arial Narrow"/>
        <family val="2"/>
      </rPr>
      <t xml:space="preserve">de încărcare </t>
    </r>
    <r>
      <rPr>
        <b/>
        <sz val="14"/>
        <rFont val="Arial Narrow"/>
        <family val="2"/>
      </rPr>
      <t>AC</t>
    </r>
  </si>
  <si>
    <r>
      <t xml:space="preserve">Suma 
</t>
    </r>
    <r>
      <rPr>
        <b/>
        <sz val="14"/>
        <rFont val="Arial Narrow"/>
        <family val="2"/>
      </rPr>
      <t>solicitată</t>
    </r>
    <r>
      <rPr>
        <b/>
        <sz val="14"/>
        <color theme="0" tint="-0.249977111117893"/>
        <rFont val="Arial Narrow"/>
        <family val="2"/>
      </rPr>
      <t xml:space="preserve"> pe acumulatori</t>
    </r>
  </si>
  <si>
    <r>
      <t xml:space="preserve">Stocare
</t>
    </r>
    <r>
      <rPr>
        <b/>
        <sz val="14"/>
        <color theme="0" tint="-0.249977111117893"/>
        <rFont val="Arial Narrow"/>
        <family val="2"/>
      </rPr>
      <t xml:space="preserve">inclusă în </t>
    </r>
    <r>
      <rPr>
        <b/>
        <sz val="14"/>
        <rFont val="Arial Narrow"/>
        <family val="2"/>
      </rPr>
      <t>proiectul inițial</t>
    </r>
  </si>
  <si>
    <r>
      <t xml:space="preserve">Producere instalată
</t>
    </r>
    <r>
      <rPr>
        <b/>
        <sz val="14"/>
        <color theme="0" tint="-0.249977111117893"/>
        <rFont val="Arial Narrow"/>
        <family val="2"/>
      </rPr>
      <t>prin facilități finanțate-</t>
    </r>
    <r>
      <rPr>
        <b/>
        <sz val="14"/>
        <rFont val="Arial Narrow"/>
        <family val="2"/>
      </rPr>
      <t>PVGIS</t>
    </r>
    <r>
      <rPr>
        <b/>
        <vertAlign val="subscript"/>
        <sz val="14"/>
        <rFont val="Arial Narrow"/>
        <family val="2"/>
      </rPr>
      <t>real</t>
    </r>
    <r>
      <rPr>
        <b/>
        <sz val="14"/>
        <rFont val="Arial Narrow"/>
        <family val="2"/>
      </rPr>
      <t xml:space="preserve">  </t>
    </r>
  </si>
  <si>
    <r>
      <t xml:space="preserve">Consum
</t>
    </r>
    <r>
      <rPr>
        <b/>
        <sz val="14"/>
        <color theme="0" tint="-0.249977111117893"/>
        <rFont val="Arial Narrow"/>
        <family val="2"/>
      </rPr>
      <t>existent/previzionat-</t>
    </r>
    <r>
      <rPr>
        <b/>
        <sz val="14"/>
        <rFont val="Arial Narrow"/>
        <family val="2"/>
      </rPr>
      <t>din</t>
    </r>
    <r>
      <rPr>
        <b/>
        <sz val="14"/>
        <color theme="0" tint="-0.249977111117893"/>
        <rFont val="Arial Narrow"/>
        <family val="2"/>
      </rPr>
      <t xml:space="preserve"> </t>
    </r>
    <r>
      <rPr>
        <b/>
        <sz val="14"/>
        <rFont val="Arial Narrow"/>
        <family val="2"/>
      </rPr>
      <t>depunere</t>
    </r>
  </si>
  <si>
    <r>
      <t xml:space="preserve">Mod de utilizare - </t>
    </r>
    <r>
      <rPr>
        <b/>
        <sz val="14"/>
        <rFont val="Arial Narrow"/>
        <family val="2"/>
      </rPr>
      <t>select DROP DOWN</t>
    </r>
  </si>
  <si>
    <t>Nr. ordine</t>
  </si>
  <si>
    <t>v. 2021-11-10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</si>
</sst>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24"/>
      <color rgb="FF92D050"/>
      <name val="Arial Black"/>
      <family val="2"/>
    </font>
    <font>
      <b/>
      <sz val="22"/>
      <color theme="0" tint="-0.249977111117893"/>
      <name val="Arial Narrow"/>
      <family val="2"/>
    </font>
    <font>
      <b/>
      <sz val="14"/>
      <color theme="0" tint="-0.249977111117893"/>
      <name val="Arial Narrow"/>
      <family val="2"/>
    </font>
    <font>
      <sz val="14"/>
      <color theme="0" tint="-0.249977111117893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4"/>
      <name val="Calibri"/>
      <family val="2"/>
      <scheme val="minor"/>
    </font>
    <font>
      <sz val="9"/>
      <color theme="0" tint="-0.249977111117893"/>
      <name val="Arial Black"/>
      <family val="2"/>
    </font>
    <font>
      <sz val="24"/>
      <color theme="1"/>
      <name val="Calibri"/>
      <family val="2"/>
      <scheme val="minor"/>
    </font>
    <font>
      <vertAlign val="subscript"/>
      <sz val="9"/>
      <color theme="0" tint="-0.249977111117893"/>
      <name val="Arial Black"/>
      <family val="2"/>
    </font>
    <font>
      <sz val="36"/>
      <name val="Arial Black"/>
      <family val="2"/>
    </font>
    <font>
      <sz val="11"/>
      <color theme="0" tint="-0.249977111117893"/>
      <name val="Calibri"/>
      <family val="2"/>
      <scheme val="minor"/>
    </font>
    <font>
      <sz val="24"/>
      <color theme="0" tint="-0.249977111117893"/>
      <name val="Calibri"/>
      <family val="2"/>
      <scheme val="minor"/>
    </font>
    <font>
      <b/>
      <sz val="14"/>
      <name val="Arial Narrow"/>
      <family val="2"/>
    </font>
    <font>
      <b/>
      <sz val="16"/>
      <color theme="0" tint="-0.249977111117893"/>
      <name val="Arial Narrow"/>
      <family val="2"/>
    </font>
    <font>
      <sz val="24"/>
      <color theme="0" tint="-0.14999847407452621"/>
      <name val="Arial Black"/>
      <family val="2"/>
    </font>
    <font>
      <b/>
      <vertAlign val="subscript"/>
      <sz val="14"/>
      <name val="Arial Narrow"/>
      <family val="2"/>
    </font>
    <font>
      <sz val="24"/>
      <color theme="3" tint="0.39997558519241921"/>
      <name val="Arial Black"/>
      <family val="2"/>
    </font>
    <font>
      <sz val="11"/>
      <color theme="1"/>
      <name val="Arial Black"/>
      <family val="2"/>
    </font>
    <font>
      <sz val="18"/>
      <color theme="0"/>
      <name val="Arial Black"/>
      <family val="2"/>
    </font>
    <font>
      <b/>
      <sz val="18"/>
      <color rgb="FF00B0F0"/>
      <name val="Arial Narrow"/>
      <family val="2"/>
    </font>
    <font>
      <b/>
      <sz val="14"/>
      <color rgb="FF92D050"/>
      <name val="Arial Black"/>
      <family val="2"/>
    </font>
    <font>
      <sz val="26"/>
      <color theme="1"/>
      <name val="Arial"/>
      <family val="2"/>
    </font>
    <font>
      <sz val="11"/>
      <color theme="4" tint="0.39997558519241921"/>
      <name val="Arial Black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gradientFill degree="270">
        <stop position="0">
          <color theme="0" tint="-5.0965910824915313E-2"/>
        </stop>
        <stop position="1">
          <color theme="0" tint="-0.1490218817712943"/>
        </stop>
      </gradientFill>
    </fill>
    <fill>
      <gradientFill degree="180">
        <stop position="0">
          <color theme="0" tint="-5.0965910824915313E-2"/>
        </stop>
        <stop position="1">
          <color rgb="FF92D050"/>
        </stop>
      </gradientFill>
    </fill>
    <fill>
      <gradientFill degree="180">
        <stop position="0">
          <color theme="0" tint="-5.0965910824915313E-2"/>
        </stop>
        <stop position="1">
          <color theme="9" tint="-0.25098422193060094"/>
        </stop>
      </gradientFill>
    </fill>
    <fill>
      <gradientFill degree="180">
        <stop position="0">
          <color theme="0" tint="-5.0965910824915313E-2"/>
        </stop>
        <stop position="1">
          <color theme="4"/>
        </stop>
      </gradientFill>
    </fill>
    <fill>
      <gradientFill>
        <stop position="0">
          <color theme="0" tint="-5.0965910824915313E-2"/>
        </stop>
        <stop position="1">
          <color theme="4"/>
        </stop>
      </gradientFill>
    </fill>
    <fill>
      <patternFill patternType="solid">
        <fgColor theme="4"/>
        <bgColor indexed="64"/>
      </patternFill>
    </fill>
    <fill>
      <gradientFill degree="90">
        <stop position="0">
          <color theme="0" tint="-5.0965910824915313E-2"/>
        </stop>
        <stop position="1">
          <color theme="4" tint="0.40000610370189521"/>
        </stop>
      </gradientFill>
    </fill>
    <fill>
      <gradientFill>
        <stop position="0">
          <color theme="4" tint="-0.25098422193060094"/>
        </stop>
        <stop position="1">
          <color theme="4"/>
        </stop>
      </gradientFill>
    </fill>
    <fill>
      <gradientFill degree="180">
        <stop position="0">
          <color theme="4" tint="-0.25098422193060094"/>
        </stop>
        <stop position="1">
          <color theme="4"/>
        </stop>
      </gradientFill>
    </fill>
  </fills>
  <borders count="9">
    <border>
      <left/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/>
      <right/>
      <top style="medium">
        <color rgb="FF92D050"/>
      </top>
      <bottom style="medium">
        <color rgb="FF92D050"/>
      </bottom>
      <diagonal/>
    </border>
    <border>
      <left/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 style="medium">
        <color rgb="FF92D050"/>
      </right>
      <top/>
      <bottom style="medium">
        <color rgb="FF92D05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2" xfId="0" applyFont="1" applyFill="1" applyBorder="1" applyAlignment="1">
      <alignment horizontal="right"/>
    </xf>
    <xf numFmtId="4" fontId="1" fillId="2" borderId="2" xfId="0" applyNumberFormat="1" applyFont="1" applyFill="1" applyBorder="1" applyAlignment="1">
      <alignment horizontal="right"/>
    </xf>
    <xf numFmtId="3" fontId="1" fillId="2" borderId="2" xfId="0" applyNumberFormat="1" applyFont="1" applyFill="1" applyBorder="1" applyAlignment="1">
      <alignment horizontal="right"/>
    </xf>
    <xf numFmtId="0" fontId="0" fillId="3" borderId="0" xfId="0" applyFill="1"/>
    <xf numFmtId="0" fontId="0" fillId="3" borderId="0" xfId="0" applyFill="1" applyAlignment="1">
      <alignment vertical="top"/>
    </xf>
    <xf numFmtId="0" fontId="0" fillId="0" borderId="0" xfId="0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8" fillId="0" borderId="0" xfId="0" applyFont="1" applyFill="1"/>
    <xf numFmtId="0" fontId="0" fillId="0" borderId="0" xfId="0" applyFill="1" applyAlignment="1">
      <alignment vertical="top"/>
    </xf>
    <xf numFmtId="0" fontId="11" fillId="3" borderId="0" xfId="0" applyFont="1" applyFill="1"/>
    <xf numFmtId="0" fontId="4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vertical="center"/>
    </xf>
    <xf numFmtId="0" fontId="12" fillId="3" borderId="0" xfId="0" applyFont="1" applyFill="1"/>
    <xf numFmtId="4" fontId="1" fillId="2" borderId="2" xfId="0" applyNumberFormat="1" applyFont="1" applyFill="1" applyBorder="1" applyAlignment="1"/>
    <xf numFmtId="0" fontId="0" fillId="7" borderId="0" xfId="0" applyFill="1"/>
    <xf numFmtId="0" fontId="0" fillId="8" borderId="0" xfId="0" applyFill="1"/>
    <xf numFmtId="0" fontId="0" fillId="9" borderId="0" xfId="0" applyFill="1"/>
    <xf numFmtId="0" fontId="5" fillId="9" borderId="0" xfId="0" applyFont="1" applyFill="1"/>
    <xf numFmtId="0" fontId="5" fillId="9" borderId="0" xfId="0" applyFont="1" applyFill="1" applyAlignment="1">
      <alignment vertical="center"/>
    </xf>
    <xf numFmtId="0" fontId="8" fillId="9" borderId="0" xfId="0" applyFont="1" applyFill="1"/>
    <xf numFmtId="0" fontId="0" fillId="9" borderId="0" xfId="0" applyFill="1" applyAlignment="1">
      <alignment vertical="top"/>
    </xf>
    <xf numFmtId="0" fontId="0" fillId="10" borderId="0" xfId="0" applyFill="1"/>
    <xf numFmtId="0" fontId="5" fillId="10" borderId="0" xfId="0" applyFont="1" applyFill="1"/>
    <xf numFmtId="0" fontId="5" fillId="10" borderId="0" xfId="0" applyFont="1" applyFill="1" applyAlignment="1">
      <alignment vertical="center"/>
    </xf>
    <xf numFmtId="0" fontId="8" fillId="10" borderId="0" xfId="0" applyFont="1" applyFill="1"/>
    <xf numFmtId="0" fontId="0" fillId="10" borderId="0" xfId="0" applyFill="1" applyAlignment="1">
      <alignment vertical="top"/>
    </xf>
    <xf numFmtId="0" fontId="0" fillId="11" borderId="0" xfId="0" applyFill="1"/>
    <xf numFmtId="0" fontId="17" fillId="12" borderId="1" xfId="0" applyFont="1" applyFill="1" applyBorder="1" applyAlignment="1"/>
    <xf numFmtId="0" fontId="18" fillId="11" borderId="0" xfId="0" applyFont="1" applyFill="1"/>
    <xf numFmtId="0" fontId="18" fillId="0" borderId="0" xfId="0" applyFont="1" applyFill="1"/>
    <xf numFmtId="0" fontId="19" fillId="11" borderId="0" xfId="0" applyFont="1" applyFill="1" applyAlignment="1">
      <alignment horizontal="right" vertical="center"/>
    </xf>
    <xf numFmtId="0" fontId="18" fillId="13" borderId="0" xfId="0" applyFont="1" applyFill="1"/>
    <xf numFmtId="0" fontId="18" fillId="14" borderId="0" xfId="0" applyFont="1" applyFill="1"/>
    <xf numFmtId="0" fontId="20" fillId="11" borderId="0" xfId="0" applyFont="1" applyFill="1" applyAlignment="1">
      <alignment horizontal="right" vertical="center"/>
    </xf>
    <xf numFmtId="0" fontId="7" fillId="6" borderId="0" xfId="0" applyFont="1" applyFill="1" applyBorder="1" applyAlignment="1">
      <alignment horizontal="center"/>
    </xf>
    <xf numFmtId="0" fontId="17" fillId="12" borderId="1" xfId="0" applyFont="1" applyFill="1" applyBorder="1" applyAlignment="1">
      <alignment horizontal="center"/>
    </xf>
    <xf numFmtId="0" fontId="6" fillId="5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right" wrapText="1"/>
    </xf>
    <xf numFmtId="0" fontId="23" fillId="11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4" fillId="3" borderId="0" xfId="0" applyFont="1" applyFill="1" applyAlignment="1">
      <alignment horizontal="right" vertical="center" wrapText="1"/>
    </xf>
    <xf numFmtId="0" fontId="7" fillId="6" borderId="0" xfId="0" applyFont="1" applyFill="1" applyBorder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17" fillId="12" borderId="1" xfId="0" applyFont="1" applyFill="1" applyBorder="1" applyAlignment="1">
      <alignment horizontal="center"/>
    </xf>
    <xf numFmtId="0" fontId="6" fillId="5" borderId="0" xfId="0" applyFont="1" applyFill="1" applyAlignment="1">
      <alignment horizontal="center" vertical="top" wrapText="1"/>
    </xf>
    <xf numFmtId="0" fontId="17" fillId="12" borderId="0" xfId="0" applyFont="1" applyFill="1" applyBorder="1" applyAlignment="1">
      <alignment horizontal="center"/>
    </xf>
    <xf numFmtId="1" fontId="10" fillId="5" borderId="0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top"/>
    </xf>
    <xf numFmtId="0" fontId="6" fillId="5" borderId="0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right" wrapText="1"/>
    </xf>
    <xf numFmtId="3" fontId="1" fillId="2" borderId="3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right" wrapText="1"/>
    </xf>
    <xf numFmtId="0" fontId="3" fillId="3" borderId="0" xfId="0" applyFont="1" applyFill="1" applyAlignment="1">
      <alignment horizontal="center" wrapText="1"/>
    </xf>
    <xf numFmtId="3" fontId="15" fillId="3" borderId="3" xfId="0" applyNumberFormat="1" applyFont="1" applyFill="1" applyBorder="1" applyAlignment="1">
      <alignment horizontal="center"/>
    </xf>
    <xf numFmtId="3" fontId="15" fillId="3" borderId="5" xfId="0" applyNumberFormat="1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1135379</xdr:colOff>
      <xdr:row>4</xdr:row>
      <xdr:rowOff>7618</xdr:rowOff>
    </xdr:from>
    <xdr:to>
      <xdr:col>7</xdr:col>
      <xdr:colOff>190500</xdr:colOff>
      <xdr:row>12</xdr:row>
      <xdr:rowOff>190499</xdr:rowOff>
    </xdr:to>
    <xdr:cxnSp macro="">
      <xdr:nvCxnSpPr>
        <xdr:cNvPr id="2" name="Conector: cotit 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rot="16200000" flipH="1">
          <a:off x="6256019" y="2834638"/>
          <a:ext cx="3261361" cy="198121"/>
        </a:xfrm>
        <a:prstGeom prst="bentConnector3">
          <a:avLst>
            <a:gd name="adj1" fmla="val 5841"/>
          </a:avLst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5</xdr:row>
      <xdr:rowOff>0</xdr:rowOff>
    </xdr:from>
    <xdr:to>
      <xdr:col>8</xdr:col>
      <xdr:colOff>7620</xdr:colOff>
      <xdr:row>12</xdr:row>
      <xdr:rowOff>190500</xdr:rowOff>
    </xdr:to>
    <xdr:cxnSp macro="">
      <xdr:nvCxnSpPr>
        <xdr:cNvPr id="3" name="Conector drept cu săgeată 2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8077200" y="1767840"/>
          <a:ext cx="0" cy="2796540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655320</xdr:colOff>
      <xdr:row>6</xdr:row>
      <xdr:rowOff>323850</xdr:rowOff>
    </xdr:from>
    <xdr:ext cx="65" cy="172227"/>
    <xdr:sp macro="" textlink="">
      <xdr:nvSpPr>
        <xdr:cNvPr id="4" name="CasetăText 2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8724900" y="23964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o-RO" sz="1100"/>
        </a:p>
      </xdr:txBody>
    </xdr:sp>
    <xdr:clientData/>
  </xdr:oneCellAnchor>
  <xdr:twoCellAnchor>
    <xdr:from>
      <xdr:col>3</xdr:col>
      <xdr:colOff>114300</xdr:colOff>
      <xdr:row>5</xdr:row>
      <xdr:rowOff>7620</xdr:rowOff>
    </xdr:from>
    <xdr:to>
      <xdr:col>3</xdr:col>
      <xdr:colOff>114300</xdr:colOff>
      <xdr:row>9</xdr:row>
      <xdr:rowOff>236220</xdr:rowOff>
    </xdr:to>
    <xdr:cxnSp macro="">
      <xdr:nvCxnSpPr>
        <xdr:cNvPr id="5" name="Conector drept cu săgeată 3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3131820" y="1775460"/>
          <a:ext cx="0" cy="1950720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236220</xdr:colOff>
      <xdr:row>8</xdr:row>
      <xdr:rowOff>0</xdr:rowOff>
    </xdr:from>
    <xdr:to>
      <xdr:col>3</xdr:col>
      <xdr:colOff>236220</xdr:colOff>
      <xdr:row>9</xdr:row>
      <xdr:rowOff>236220</xdr:rowOff>
    </xdr:to>
    <xdr:cxnSp macro="">
      <xdr:nvCxnSpPr>
        <xdr:cNvPr id="6" name="Conector drept cu săgeată 3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3253740" y="3124200"/>
          <a:ext cx="0" cy="601980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129540</xdr:colOff>
      <xdr:row>5</xdr:row>
      <xdr:rowOff>7620</xdr:rowOff>
    </xdr:from>
    <xdr:to>
      <xdr:col>10</xdr:col>
      <xdr:colOff>129540</xdr:colOff>
      <xdr:row>9</xdr:row>
      <xdr:rowOff>236220</xdr:rowOff>
    </xdr:to>
    <xdr:cxnSp macro="">
      <xdr:nvCxnSpPr>
        <xdr:cNvPr id="7" name="Conector drept cu săgeată 3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10835640" y="1775460"/>
          <a:ext cx="0" cy="1950720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259080</xdr:colOff>
      <xdr:row>8</xdr:row>
      <xdr:rowOff>0</xdr:rowOff>
    </xdr:from>
    <xdr:to>
      <xdr:col>10</xdr:col>
      <xdr:colOff>259080</xdr:colOff>
      <xdr:row>9</xdr:row>
      <xdr:rowOff>236220</xdr:rowOff>
    </xdr:to>
    <xdr:cxnSp macro="">
      <xdr:nvCxnSpPr>
        <xdr:cNvPr id="8" name="Conector drept cu săgeată 3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10965180" y="3124200"/>
          <a:ext cx="0" cy="601980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91440</xdr:colOff>
      <xdr:row>5</xdr:row>
      <xdr:rowOff>7620</xdr:rowOff>
    </xdr:from>
    <xdr:to>
      <xdr:col>1</xdr:col>
      <xdr:colOff>91440</xdr:colOff>
      <xdr:row>13</xdr:row>
      <xdr:rowOff>266700</xdr:rowOff>
    </xdr:to>
    <xdr:cxnSp macro="">
      <xdr:nvCxnSpPr>
        <xdr:cNvPr id="9" name="Conector drept cu săgeată 7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396240" y="1775460"/>
          <a:ext cx="0" cy="3093720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5</xdr:row>
      <xdr:rowOff>7620</xdr:rowOff>
    </xdr:from>
    <xdr:to>
      <xdr:col>3</xdr:col>
      <xdr:colOff>7620</xdr:colOff>
      <xdr:row>13</xdr:row>
      <xdr:rowOff>167640</xdr:rowOff>
    </xdr:to>
    <xdr:cxnSp macro="">
      <xdr:nvCxnSpPr>
        <xdr:cNvPr id="10" name="Conector drept cu săgeată 77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3025140" y="1775460"/>
          <a:ext cx="0" cy="2994660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906780</xdr:colOff>
      <xdr:row>5</xdr:row>
      <xdr:rowOff>7620</xdr:rowOff>
    </xdr:from>
    <xdr:to>
      <xdr:col>12</xdr:col>
      <xdr:colOff>906780</xdr:colOff>
      <xdr:row>9</xdr:row>
      <xdr:rowOff>236220</xdr:rowOff>
    </xdr:to>
    <xdr:cxnSp macro="">
      <xdr:nvCxnSpPr>
        <xdr:cNvPr id="11" name="Conector drept cu săgeată 9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3228320" y="1775460"/>
          <a:ext cx="0" cy="1950720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8</xdr:row>
      <xdr:rowOff>0</xdr:rowOff>
    </xdr:from>
    <xdr:to>
      <xdr:col>3</xdr:col>
      <xdr:colOff>342900</xdr:colOff>
      <xdr:row>13</xdr:row>
      <xdr:rowOff>175260</xdr:rowOff>
    </xdr:to>
    <xdr:cxnSp macro="">
      <xdr:nvCxnSpPr>
        <xdr:cNvPr id="12" name="Conector drept cu săgeată 95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3360420" y="3124200"/>
          <a:ext cx="0" cy="1653540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1950720</xdr:colOff>
      <xdr:row>8</xdr:row>
      <xdr:rowOff>0</xdr:rowOff>
    </xdr:from>
    <xdr:to>
      <xdr:col>8</xdr:col>
      <xdr:colOff>1950720</xdr:colOff>
      <xdr:row>9</xdr:row>
      <xdr:rowOff>236220</xdr:rowOff>
    </xdr:to>
    <xdr:cxnSp macro="">
      <xdr:nvCxnSpPr>
        <xdr:cNvPr id="13" name="Conector drept cu săgeată 9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10020300" y="3124200"/>
          <a:ext cx="0" cy="601980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243840</xdr:colOff>
      <xdr:row>8</xdr:row>
      <xdr:rowOff>15240</xdr:rowOff>
    </xdr:from>
    <xdr:to>
      <xdr:col>1</xdr:col>
      <xdr:colOff>243840</xdr:colOff>
      <xdr:row>13</xdr:row>
      <xdr:rowOff>259080</xdr:rowOff>
    </xdr:to>
    <xdr:cxnSp macro="">
      <xdr:nvCxnSpPr>
        <xdr:cNvPr id="14" name="Conector drept cu săgeată 9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548640" y="3139440"/>
          <a:ext cx="0" cy="1722120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259080</xdr:colOff>
      <xdr:row>0</xdr:row>
      <xdr:rowOff>53340</xdr:rowOff>
    </xdr:from>
    <xdr:to>
      <xdr:col>4</xdr:col>
      <xdr:colOff>30480</xdr:colOff>
      <xdr:row>1</xdr:row>
      <xdr:rowOff>426720</xdr:rowOff>
    </xdr:to>
    <xdr:sp macro="" textlink="">
      <xdr:nvSpPr>
        <xdr:cNvPr id="18" name="Titl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/>
        </xdr:cNvSpPr>
      </xdr:nvSpPr>
      <xdr:spPr>
        <a:xfrm>
          <a:off x="2971800" y="53340"/>
          <a:ext cx="2240280" cy="441960"/>
        </a:xfrm>
        <a:prstGeom prst="roundRect">
          <a:avLst/>
        </a:prstGeom>
        <a:solidFill>
          <a:schemeClr val="bg1"/>
        </a:solidFill>
        <a:ln w="28575">
          <a:solidFill>
            <a:srgbClr val="00B0F0">
              <a:alpha val="97000"/>
            </a:srgbClr>
          </a:solidFill>
        </a:ln>
        <a:effectLst>
          <a:glow rad="139700">
            <a:schemeClr val="accent1">
              <a:satMod val="175000"/>
              <a:alpha val="40000"/>
            </a:schemeClr>
          </a:glow>
        </a:effectLst>
        <a:scene3d>
          <a:camera prst="orthographicFront"/>
          <a:lightRig rig="threePt" dir="t"/>
        </a:scene3d>
        <a:sp3d>
          <a:bevelT prst="relaxedInset"/>
        </a:sp3d>
      </xdr:spPr>
      <xdr:txBody>
        <a:bodyPr vert="horz" wrap="square" lIns="91440" tIns="0" rIns="182880" bIns="45720" rtlCol="0" anchor="ctr" anchorCtr="0">
          <a:normAutofit fontScale="97500"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o-RO" sz="2400">
              <a:solidFill>
                <a:srgbClr val="21468C"/>
              </a:solidFill>
              <a:latin typeface="Arial Black" panose="020B0A04020102020204" pitchFamily="34" charset="0"/>
              <a:sym typeface="Wingdings" panose="05000000000000000000" pitchFamily="2" charset="2"/>
            </a:rPr>
            <a:t>1</a:t>
          </a:r>
          <a:endParaRPr lang="ru-RU" sz="2400">
            <a:solidFill>
              <a:srgbClr val="21468C"/>
            </a:solidFill>
            <a:latin typeface="Arial Black" panose="020B0A040201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82486-D7A3-4A1F-B60D-1D55CCA05BB9}">
  <sheetPr codeName="Foaie3"/>
  <dimension ref="A1:N18"/>
  <sheetViews>
    <sheetView showGridLines="0" showRowColHeaders="0" tabSelected="1" zoomScale="60" zoomScaleNormal="60" workbookViewId="0">
      <selection activeCell="N6" sqref="N6"/>
    </sheetView>
  </sheetViews>
  <sheetFormatPr defaultColWidth="0" defaultRowHeight="102.65" customHeight="1" zeroHeight="1" x14ac:dyDescent="0.35"/>
  <cols>
    <col min="1" max="1" width="4.453125" style="6" customWidth="1"/>
    <col min="2" max="2" width="35.08984375" style="6" customWidth="1"/>
    <col min="3" max="3" width="4.453125" style="6" customWidth="1"/>
    <col min="4" max="4" width="31.54296875" style="6" customWidth="1"/>
    <col min="5" max="5" width="4.6328125" style="6" customWidth="1"/>
    <col min="6" max="7" width="16.6328125" style="6" customWidth="1"/>
    <col min="8" max="8" width="4" style="6" customWidth="1"/>
    <col min="9" max="9" width="34.54296875" style="6" customWidth="1"/>
    <col min="10" max="10" width="3.90625" style="6" customWidth="1"/>
    <col min="11" max="11" width="19.453125" style="6" customWidth="1"/>
    <col min="12" max="12" width="4.08984375" style="6" customWidth="1"/>
    <col min="13" max="13" width="19.453125" style="6" customWidth="1"/>
    <col min="14" max="14" width="62.08984375" style="6" customWidth="1"/>
    <col min="15" max="16384" width="8.90625" style="6" hidden="1"/>
  </cols>
  <sheetData>
    <row r="1" spans="1:14" ht="5.4" customHeight="1" x14ac:dyDescent="0.5">
      <c r="A1" s="33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4"/>
    </row>
    <row r="2" spans="1:14" s="31" customFormat="1" ht="35" customHeight="1" x14ac:dyDescent="0.5">
      <c r="A2" s="33"/>
      <c r="B2" s="35" t="s">
        <v>22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40" t="s">
        <v>23</v>
      </c>
      <c r="N2" s="34"/>
    </row>
    <row r="3" spans="1:14" s="31" customFormat="1" ht="3.65" customHeight="1" x14ac:dyDescent="0.5">
      <c r="A3" s="33"/>
      <c r="B3" s="32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4"/>
    </row>
    <row r="4" spans="1:14" ht="58.25" customHeight="1" thickBot="1" x14ac:dyDescent="0.55000000000000004">
      <c r="A4" s="18"/>
      <c r="B4" s="39" t="s">
        <v>5</v>
      </c>
      <c r="C4" s="11"/>
      <c r="D4" s="39" t="s">
        <v>3</v>
      </c>
      <c r="E4" s="11"/>
      <c r="F4" s="52" t="s">
        <v>19</v>
      </c>
      <c r="G4" s="52"/>
      <c r="H4" s="11"/>
      <c r="I4" s="39" t="s">
        <v>20</v>
      </c>
      <c r="J4" s="11"/>
      <c r="K4" s="39" t="s">
        <v>16</v>
      </c>
      <c r="L4" s="39"/>
      <c r="M4" s="39" t="s">
        <v>15</v>
      </c>
      <c r="N4" s="23"/>
    </row>
    <row r="5" spans="1:14" ht="37.5" thickBot="1" x14ac:dyDescent="1.1000000000000001">
      <c r="A5" s="18"/>
      <c r="B5" s="2">
        <v>200536</v>
      </c>
      <c r="C5" s="4"/>
      <c r="D5" s="1">
        <v>100</v>
      </c>
      <c r="E5" s="4"/>
      <c r="F5" s="53">
        <v>32657.1</v>
      </c>
      <c r="G5" s="54"/>
      <c r="H5" s="4"/>
      <c r="I5" s="3">
        <v>201577</v>
      </c>
      <c r="J5" s="4"/>
      <c r="K5" s="62">
        <v>0</v>
      </c>
      <c r="L5" s="41"/>
      <c r="M5" s="62">
        <v>44</v>
      </c>
      <c r="N5" s="23"/>
    </row>
    <row r="6" spans="1:14" s="7" customFormat="1" ht="24" customHeight="1" thickBot="1" x14ac:dyDescent="0.4">
      <c r="A6" s="19"/>
      <c r="B6" s="12" t="s">
        <v>1</v>
      </c>
      <c r="C6" s="11"/>
      <c r="D6" s="12" t="s">
        <v>0</v>
      </c>
      <c r="E6" s="11"/>
      <c r="F6" s="11"/>
      <c r="G6" s="12" t="s">
        <v>7</v>
      </c>
      <c r="H6" s="11"/>
      <c r="I6" s="12" t="s">
        <v>7</v>
      </c>
      <c r="J6" s="11"/>
      <c r="K6" s="63"/>
      <c r="L6" s="42"/>
      <c r="M6" s="63"/>
      <c r="N6" s="24"/>
    </row>
    <row r="7" spans="1:14" s="7" customFormat="1" ht="45.65" customHeight="1" thickBot="1" x14ac:dyDescent="0.55000000000000004">
      <c r="A7" s="19"/>
      <c r="B7" s="39" t="s">
        <v>17</v>
      </c>
      <c r="C7" s="11"/>
      <c r="D7" s="39" t="s">
        <v>4</v>
      </c>
      <c r="E7" s="11"/>
      <c r="F7" s="55" t="s">
        <v>6</v>
      </c>
      <c r="G7" s="55"/>
      <c r="H7" s="11"/>
      <c r="I7" s="39" t="s">
        <v>18</v>
      </c>
      <c r="J7" s="11"/>
      <c r="K7" s="56" t="s">
        <v>21</v>
      </c>
      <c r="L7" s="56"/>
      <c r="M7" s="56"/>
      <c r="N7" s="24"/>
    </row>
    <row r="8" spans="1:14" ht="37.5" thickBot="1" x14ac:dyDescent="1.1000000000000001">
      <c r="A8" s="18"/>
      <c r="B8" s="15">
        <v>9823</v>
      </c>
      <c r="C8" s="4"/>
      <c r="D8" s="1">
        <v>20</v>
      </c>
      <c r="E8" s="4"/>
      <c r="F8" s="57">
        <v>31400</v>
      </c>
      <c r="G8" s="58"/>
      <c r="H8" s="4"/>
      <c r="I8" s="1">
        <v>8.5</v>
      </c>
      <c r="J8" s="4"/>
      <c r="K8" s="59" t="s">
        <v>13</v>
      </c>
      <c r="L8" s="60"/>
      <c r="M8" s="61"/>
      <c r="N8" s="23"/>
    </row>
    <row r="9" spans="1:14" s="8" customFormat="1" ht="29" customHeight="1" x14ac:dyDescent="0.5">
      <c r="A9" s="20"/>
      <c r="B9" s="12"/>
      <c r="C9" s="13"/>
      <c r="D9" s="12" t="s">
        <v>0</v>
      </c>
      <c r="E9" s="13"/>
      <c r="F9" s="13"/>
      <c r="G9" s="12" t="s">
        <v>7</v>
      </c>
      <c r="H9" s="13"/>
      <c r="I9" s="12"/>
      <c r="J9" s="13"/>
      <c r="K9" s="13"/>
      <c r="L9" s="39"/>
      <c r="M9" s="13"/>
      <c r="N9" s="25"/>
    </row>
    <row r="10" spans="1:14" s="9" customFormat="1" ht="30.65" customHeight="1" thickBot="1" x14ac:dyDescent="1.1000000000000001">
      <c r="A10" s="21"/>
      <c r="B10" s="12"/>
      <c r="C10" s="14"/>
      <c r="D10" s="37" t="str">
        <f>IF(D5+D8&lt;120,"0","5")</f>
        <v>5</v>
      </c>
      <c r="E10" s="14"/>
      <c r="F10" s="14"/>
      <c r="G10" s="14"/>
      <c r="H10" s="14"/>
      <c r="I10" s="37" t="str">
        <f>IF(I8&lt;8,"0","5")</f>
        <v>5</v>
      </c>
      <c r="J10" s="14"/>
      <c r="K10" s="45">
        <f>IF(K8="Privat fără consum propriu",0,IF(K8="Privat cu consum propriu",1,IF(K5+M5&gt;22,5,3)))</f>
        <v>5</v>
      </c>
      <c r="L10" s="45"/>
      <c r="M10" s="45"/>
      <c r="N10" s="26"/>
    </row>
    <row r="11" spans="1:14" s="10" customFormat="1" ht="22.25" customHeight="1" x14ac:dyDescent="0.35">
      <c r="A11" s="22"/>
      <c r="B11" s="12"/>
      <c r="C11" s="5"/>
      <c r="D11" s="38" t="s">
        <v>2</v>
      </c>
      <c r="E11" s="5"/>
      <c r="F11" s="5"/>
      <c r="G11" s="5"/>
      <c r="H11" s="5"/>
      <c r="I11" s="38" t="s">
        <v>2</v>
      </c>
      <c r="J11" s="5"/>
      <c r="K11" s="46" t="s">
        <v>2</v>
      </c>
      <c r="L11" s="46"/>
      <c r="M11" s="46"/>
      <c r="N11" s="27"/>
    </row>
    <row r="12" spans="1:14" s="10" customFormat="1" ht="17" customHeight="1" x14ac:dyDescent="0.45">
      <c r="A12" s="22"/>
      <c r="B12" s="12"/>
      <c r="C12" s="5"/>
      <c r="D12" s="36" t="s">
        <v>8</v>
      </c>
      <c r="E12" s="4"/>
      <c r="F12" s="4"/>
      <c r="G12" s="4"/>
      <c r="H12" s="4"/>
      <c r="I12" s="36" t="s">
        <v>9</v>
      </c>
      <c r="J12" s="4"/>
      <c r="K12" s="43" t="s">
        <v>11</v>
      </c>
      <c r="L12" s="43"/>
      <c r="M12" s="43"/>
      <c r="N12" s="27"/>
    </row>
    <row r="13" spans="1:14" ht="18.5" x14ac:dyDescent="0.35">
      <c r="A13" s="18"/>
      <c r="B13" s="12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23"/>
    </row>
    <row r="14" spans="1:14" ht="35" customHeight="1" thickBot="1" x14ac:dyDescent="1.1000000000000001">
      <c r="A14" s="18"/>
      <c r="B14" s="29">
        <f>IF((D5+D8)/(B5-B8)*4.8725*40000&gt;40,40,(D5+D8)/(B5-B8)*4.8725*40000)</f>
        <v>40</v>
      </c>
      <c r="C14" s="29"/>
      <c r="D14" s="29"/>
      <c r="E14" s="4"/>
      <c r="F14" s="47">
        <f>IF(I5/F5&gt;=6, 45, IF(I5/F5&gt;=5, 38, IF(I5/F5&gt;=4, 28,IF(I5/F5&gt;=3, 17,IF(I5/F5&gt;=2, 11,IF(I5/F5&gt;=0.7, 7,IF(I5/F5&gt;=0.6, 3,IF(I5/F5&gt;=0.4, 2,IF(I5/F5&gt;=2, 1,0)))))))))</f>
        <v>45</v>
      </c>
      <c r="G14" s="47"/>
      <c r="H14" s="47"/>
      <c r="I14" s="47"/>
      <c r="J14" s="4"/>
      <c r="K14" s="48">
        <f>D10+I10+K10+B14+F14</f>
        <v>100</v>
      </c>
      <c r="L14" s="48"/>
      <c r="M14" s="48"/>
      <c r="N14" s="16"/>
    </row>
    <row r="15" spans="1:14" ht="21.65" customHeight="1" x14ac:dyDescent="0.35">
      <c r="A15" s="18"/>
      <c r="B15" s="49" t="s">
        <v>2</v>
      </c>
      <c r="C15" s="49"/>
      <c r="D15" s="49"/>
      <c r="E15" s="4"/>
      <c r="F15" s="50" t="s">
        <v>2</v>
      </c>
      <c r="G15" s="50"/>
      <c r="H15" s="50"/>
      <c r="I15" s="50"/>
      <c r="J15" s="4"/>
      <c r="K15" s="51" t="s">
        <v>2</v>
      </c>
      <c r="L15" s="51"/>
      <c r="M15" s="51"/>
      <c r="N15" s="17"/>
    </row>
    <row r="16" spans="1:14" ht="15.5" x14ac:dyDescent="0.45">
      <c r="A16" s="18"/>
      <c r="B16" s="43" t="s">
        <v>14</v>
      </c>
      <c r="C16" s="43"/>
      <c r="D16" s="43"/>
      <c r="E16" s="4"/>
      <c r="F16" s="43" t="s">
        <v>10</v>
      </c>
      <c r="G16" s="43"/>
      <c r="H16" s="43"/>
      <c r="I16" s="43"/>
      <c r="J16" s="4"/>
      <c r="K16" s="44" t="s">
        <v>12</v>
      </c>
      <c r="L16" s="44"/>
      <c r="M16" s="44"/>
      <c r="N16" s="27"/>
    </row>
    <row r="17" spans="1:14" ht="14.4" customHeight="1" x14ac:dyDescent="0.35">
      <c r="A17" s="18"/>
      <c r="B17" s="4"/>
      <c r="C17" s="4"/>
      <c r="D17" s="4"/>
      <c r="E17" s="4"/>
      <c r="F17" s="4"/>
      <c r="G17" s="4"/>
      <c r="H17" s="4"/>
      <c r="I17" s="4"/>
      <c r="J17" s="4"/>
      <c r="K17" s="44"/>
      <c r="L17" s="44"/>
      <c r="M17" s="44"/>
      <c r="N17" s="27"/>
    </row>
    <row r="18" spans="1:14" ht="26.4" customHeight="1" x14ac:dyDescent="0.3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</sheetData>
  <mergeCells count="19">
    <mergeCell ref="F4:G4"/>
    <mergeCell ref="F5:G5"/>
    <mergeCell ref="F7:G7"/>
    <mergeCell ref="K7:M7"/>
    <mergeCell ref="F8:G8"/>
    <mergeCell ref="K8:M8"/>
    <mergeCell ref="K5:K6"/>
    <mergeCell ref="M5:M6"/>
    <mergeCell ref="B16:D16"/>
    <mergeCell ref="F16:I16"/>
    <mergeCell ref="K16:M17"/>
    <mergeCell ref="K10:M10"/>
    <mergeCell ref="K11:M11"/>
    <mergeCell ref="K12:M12"/>
    <mergeCell ref="F14:I14"/>
    <mergeCell ref="K14:M14"/>
    <mergeCell ref="B15:D15"/>
    <mergeCell ref="F15:I15"/>
    <mergeCell ref="K15:M15"/>
  </mergeCells>
  <dataValidations count="1">
    <dataValidation type="list" allowBlank="1" showInputMessage="1" showErrorMessage="1" sqref="K8:M8" xr:uid="{C115462F-8AF7-4EA0-AF2F-E3627DEAA9B8}">
      <formula1>"Public/privat,Privat cu consum propriu,Privat fără consum propriu"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C7C79317-CF39-4466-AB9F-E7DF2255AE6D}">
            <x14:iconSet iconSet="3Symbols2" custom="1">
              <x14:cfvo type="percent">
                <xm:f>0</xm:f>
              </x14:cfvo>
              <x14:cfvo type="num">
                <xm:f>27</xm:f>
              </x14:cfvo>
              <x14:cfvo type="num" gte="0">
                <xm:f>100</xm:f>
              </x14:cfvo>
              <x14:cfIcon iconSet="3Symbols" iconId="0"/>
              <x14:cfIcon iconSet="3Symbols" iconId="2"/>
              <x14:cfIcon iconSet="3Symbols" iconId="0"/>
            </x14:iconSet>
          </x14:cfRule>
          <xm:sqref>D5</xm:sqref>
        </x14:conditionalFormatting>
        <x14:conditionalFormatting xmlns:xm="http://schemas.microsoft.com/office/excel/2006/main">
          <x14:cfRule type="iconSet" priority="2" id="{C4CA64D6-75D5-4741-BFE4-5AC678D6E6BE}">
            <x14:iconSet iconSet="3Symbols2" custom="1">
              <x14:cfvo type="percent">
                <xm:f>0</xm:f>
              </x14:cfvo>
              <x14:cfvo type="num">
                <xm:f>487250</xm:f>
              </x14:cfvo>
              <x14:cfvo type="num" gte="0">
                <xm:f>487250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B5</xm:sqref>
        </x14:conditionalFormatting>
        <x14:conditionalFormatting xmlns:xm="http://schemas.microsoft.com/office/excel/2006/main">
          <x14:cfRule type="iconSet" priority="1" id="{20E49256-6A93-43AC-9D92-29F1A40D7F13}">
            <x14:iconSet iconSet="3Symbols2" custom="1">
              <x14:cfvo type="percent">
                <xm:f>0</xm:f>
              </x14:cfvo>
              <x14:cfvo type="num">
                <xm:f>8</xm:f>
              </x14:cfvo>
              <x14:cfvo type="num" gte="0">
                <xm:f>8</xm:f>
              </x14:cfvo>
              <x14:cfIcon iconSet="4RedToBlack" iconId="1"/>
              <x14:cfIcon iconSet="3Symbols" iconId="2"/>
              <x14:cfIcon iconSet="3Symbols" iconId="2"/>
            </x14:iconSet>
          </x14:cfRule>
          <xm:sqref>I8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Modalitate de calcul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Matei Dimitriu</dc:creator>
  <cp:lastModifiedBy>Daniela Barbu</cp:lastModifiedBy>
  <cp:lastPrinted>2021-05-13T10:34:04Z</cp:lastPrinted>
  <dcterms:created xsi:type="dcterms:W3CDTF">2021-05-12T05:12:21Z</dcterms:created>
  <dcterms:modified xsi:type="dcterms:W3CDTF">2021-11-10T11:56:12Z</dcterms:modified>
</cp:coreProperties>
</file>