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800" windowHeight="12330"/>
  </bookViews>
  <sheets>
    <sheet name="i2 - LOT 22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7" l="1"/>
  <c r="I30" i="17" l="1"/>
  <c r="J30" i="17" s="1"/>
  <c r="I11" i="17" l="1"/>
  <c r="J11" i="17" s="1"/>
  <c r="I13" i="17"/>
  <c r="J13" i="17" s="1"/>
  <c r="I14" i="17"/>
  <c r="J14" i="17" s="1"/>
  <c r="I15" i="17"/>
  <c r="J15" i="17" s="1"/>
  <c r="I18" i="17"/>
  <c r="J18" i="17" s="1"/>
  <c r="I19" i="17"/>
  <c r="J19" i="17" s="1"/>
  <c r="I22" i="17"/>
  <c r="J22" i="17" s="1"/>
  <c r="I27" i="17"/>
  <c r="J27" i="17" s="1"/>
  <c r="I29" i="17"/>
  <c r="J29" i="17" s="1"/>
  <c r="I9" i="17"/>
  <c r="J9" i="17" s="1"/>
  <c r="I5" i="17" l="1"/>
  <c r="J5" i="17" s="1"/>
  <c r="I8" i="17"/>
  <c r="J8" i="17" s="1"/>
  <c r="I12" i="17"/>
  <c r="J12" i="17" s="1"/>
  <c r="I21" i="17"/>
  <c r="J21" i="17" s="1"/>
  <c r="I6" i="17"/>
  <c r="J6" i="17" s="1"/>
  <c r="I24" i="17"/>
  <c r="J24" i="17" s="1"/>
  <c r="I25" i="17"/>
  <c r="J25" i="17" s="1"/>
  <c r="I28" i="17"/>
  <c r="J28" i="17" s="1"/>
  <c r="I7" i="17"/>
  <c r="J7" i="17" s="1"/>
  <c r="I10" i="17"/>
  <c r="J10" i="17" s="1"/>
  <c r="I16" i="17"/>
  <c r="J16" i="17" s="1"/>
  <c r="I17" i="17"/>
  <c r="J17" i="17" s="1"/>
  <c r="I20" i="17"/>
  <c r="J20" i="17" s="1"/>
  <c r="I23" i="17"/>
  <c r="J23" i="17" s="1"/>
  <c r="I26" i="17"/>
  <c r="J26" i="17" s="1"/>
</calcChain>
</file>

<file path=xl/sharedStrings.xml><?xml version="1.0" encoding="utf-8"?>
<sst xmlns="http://schemas.openxmlformats.org/spreadsheetml/2006/main" count="164" uniqueCount="126">
  <si>
    <t>UAT</t>
  </si>
  <si>
    <t>Nr.</t>
  </si>
  <si>
    <t>Titlu proiect</t>
  </si>
  <si>
    <t>Tip UAT</t>
  </si>
  <si>
    <t>Județ</t>
  </si>
  <si>
    <t>valoare finantare</t>
  </si>
  <si>
    <t>Valoare TVA</t>
  </si>
  <si>
    <t>Valoare Total</t>
  </si>
  <si>
    <t>COMUNA</t>
  </si>
  <si>
    <t>MUNICIPIUL</t>
  </si>
  <si>
    <t>ORAȘUL</t>
  </si>
  <si>
    <t>Bistrița-Năsăud</t>
  </si>
  <si>
    <t>Suceava</t>
  </si>
  <si>
    <t>Bacău</t>
  </si>
  <si>
    <t>SÂNGEORZ-BĂI</t>
  </si>
  <si>
    <t>Iași</t>
  </si>
  <si>
    <t>Harghita</t>
  </si>
  <si>
    <t>C10-I2-105</t>
  </si>
  <si>
    <t>BISTRIȚA</t>
  </si>
  <si>
    <t>Construire de locuințe nZEB plus pentru tineri</t>
  </si>
  <si>
    <t>C10-I2-107</t>
  </si>
  <si>
    <t>LUPȘA</t>
  </si>
  <si>
    <t>Alba</t>
  </si>
  <si>
    <t>C10-I2-113</t>
  </si>
  <si>
    <t>ABRUD</t>
  </si>
  <si>
    <t>C10-I2-202</t>
  </si>
  <si>
    <t>BUTEA</t>
  </si>
  <si>
    <t>C10-I2-269</t>
  </si>
  <si>
    <t>PAȘCANI</t>
  </si>
  <si>
    <t>Construire de locuințe nZEB plus pentru tineri, în Municipiul Pașcani</t>
  </si>
  <si>
    <t>C10-I2-65</t>
  </si>
  <si>
    <t>MOȘNA</t>
  </si>
  <si>
    <t>C10-I2-73</t>
  </si>
  <si>
    <t>TODIREȘTI</t>
  </si>
  <si>
    <t>Construire locuință pentru tineri în Orașul Abrud, Județul Alba</t>
  </si>
  <si>
    <t>Construire imobil locuințe de serviciu pentru specialiști din sănătate și învățământ în Satul Miclăușeni, Comuna Butea, Județul Iași</t>
  </si>
  <si>
    <t>Construire de locuințe nZEB plus - pentru tineri/locuințe de serviciu pentru specialiști din sănătate și învățământ în Comuna Moșna, Județul Iași</t>
  </si>
  <si>
    <t>Construire locuințe pentru tineri în Comuna Todirești, Județul Suceava</t>
  </si>
  <si>
    <t>Construirea unei locuițe pentru specialiști în Comuna Lupșa, Județul Alba</t>
  </si>
  <si>
    <t>TOPLIȚA</t>
  </si>
  <si>
    <t>DOLHEȘTI</t>
  </si>
  <si>
    <t>C10-I2-288</t>
  </si>
  <si>
    <t>Construirea de locuințe nZEB plus pentru tineri în Orașul Sângeorz-Băi</t>
  </si>
  <si>
    <t>CÂMPENI</t>
  </si>
  <si>
    <t>C10-I2-109</t>
  </si>
  <si>
    <t>CONSTRUIRE COMPLEX DE LOCUINȚE PENTRU SPECIALIȘTI DIN SĂNATATE ȘI ÎNVĂȚĂMÂNT, ÎN ORAȘUL CÂMPENI</t>
  </si>
  <si>
    <t>C10-I2-118</t>
  </si>
  <si>
    <t>PÂNCEȘTI</t>
  </si>
  <si>
    <t>Construirea de locuințe  de serviciu pentru specialiști din sănătate și învățământ in comuna PÂNCEȘTI, judetul Bacău</t>
  </si>
  <si>
    <t>C10-I2-208</t>
  </si>
  <si>
    <t>ROMÂNEȘTI</t>
  </si>
  <si>
    <t>Construirea de locuinte NZeb plus pentru specialisti in educatie in com. Romanesti, jud. Iasi</t>
  </si>
  <si>
    <t>C10-I2-21</t>
  </si>
  <si>
    <t>Construirea de locuințe nZEB plus – pentru tineri/locuințe de serviciu pentru specialiști din sănătate și învățământ în comuna Dolhești, județul Iași</t>
  </si>
  <si>
    <t>C10-I2-298</t>
  </si>
  <si>
    <t>SÂNSIMION</t>
  </si>
  <si>
    <t>Construirea de locuințe nZEB plus - pentru tineri/locuințe de serviciu pentru specialiști din sănătate și învățământ</t>
  </si>
  <si>
    <t>C10-I2-82</t>
  </si>
  <si>
    <t>Construire locuințe nZEB plus pentru tineri în municipiul Toplița – Str. Sportivilor, Nr. 5, Jud. Harghita</t>
  </si>
  <si>
    <t>C10-I2-91</t>
  </si>
  <si>
    <t>TĂTĂRUȘI</t>
  </si>
  <si>
    <t>C10-I2-97</t>
  </si>
  <si>
    <t>MIROSLOVEȘTI</t>
  </si>
  <si>
    <t>Construire de locuințe de serviciu pentru specialisti în comuna Miroslovesti, județul Iasi</t>
  </si>
  <si>
    <t>Construirea de locuință de serviciu pentru specialiști din sănătate în com. Tătăruși, județul Iași</t>
  </si>
  <si>
    <t>C10-I2-140</t>
  </si>
  <si>
    <t>TULCEA</t>
  </si>
  <si>
    <t>Tulcea</t>
  </si>
  <si>
    <t>CREȘTEREA ACCESULUI LA LOCUINȚE DE CALITATE PENTRU TINERII AFLAȚI ÎN DIFICULTATE PRIN CONSTRUIREA DE LOCUINȚE nZEB PLUS - PENTRU TINERI ÎN MUNICIPIUL TULCEA</t>
  </si>
  <si>
    <t>DROBETA-TURNU SEVERIN</t>
  </si>
  <si>
    <t>Mehedinți</t>
  </si>
  <si>
    <t>C10-I2-179</t>
  </si>
  <si>
    <t>CÂMPULUNG MOLDOVENESC</t>
  </si>
  <si>
    <t>CONSTRUIRE BLOC DE LOCUINTE PENTRU TINERI ÎN MUNICIPIUL CÂMPULUNG MOLDOVENESC, JUDEȚUL SUCEAVA</t>
  </si>
  <si>
    <t>C10-I2-19</t>
  </si>
  <si>
    <t>Construire de locuințe pentru tineri care provin din grupuri/comunități vulnerabile etapa II</t>
  </si>
  <si>
    <t>C10-I2-212</t>
  </si>
  <si>
    <t>ODOBEȘTI</t>
  </si>
  <si>
    <t>Vrancea</t>
  </si>
  <si>
    <t>Construire locuințe pentru tineri / locuințe de serviciu pentru specialiști din sănătate și învățământ în Orașul Odobești</t>
  </si>
  <si>
    <t>MILIȘĂUȚI</t>
  </si>
  <si>
    <t>C10-I2-215</t>
  </si>
  <si>
    <t>Construirea de locuințe nZEB pentru tineri – bloc 1 în Orașul Milișăuți, județul Suceava</t>
  </si>
  <si>
    <t>C10-I2-216</t>
  </si>
  <si>
    <t>Construirea de locuințe nZEB pentru tineri – bloc 2 în Orașul Milișăuți, județul Suceava</t>
  </si>
  <si>
    <t>C10-I2-55</t>
  </si>
  <si>
    <t>MĂRĂȘEȘTI</t>
  </si>
  <si>
    <t>Construirea de locuințe pentru tineri în Orașul Mărășești, Judetul Vrancea</t>
  </si>
  <si>
    <t>Construirea a 2 blocuri pentru tineri, pe strada Culturii în Municipiul Onești</t>
  </si>
  <si>
    <t>ONEȘTI</t>
  </si>
  <si>
    <t>C10-I2-52</t>
  </si>
  <si>
    <t>Construire de locuințe pentru tineri</t>
  </si>
  <si>
    <t>Argeș</t>
  </si>
  <si>
    <t>PITEȘTI</t>
  </si>
  <si>
    <t>C10-I2-165</t>
  </si>
  <si>
    <t>Nr. Cerere</t>
  </si>
  <si>
    <t>Nr. înreg.</t>
  </si>
  <si>
    <t>C10-</t>
  </si>
  <si>
    <t>LOT 22</t>
  </si>
  <si>
    <t xml:space="preserve">I.2 - Construirea de locuințe nZEB plus pentru tineri/locuințe de serviciu pentru specialiști din sănătate și învățământ
</t>
  </si>
  <si>
    <t>TOTAL</t>
  </si>
  <si>
    <t>137338/
06.12.2022</t>
  </si>
  <si>
    <t>137311/
06.12.2022</t>
  </si>
  <si>
    <t>137349/
06.12.2022</t>
  </si>
  <si>
    <t>137353/
06.12.2022</t>
  </si>
  <si>
    <t>137321/
06.12.2022</t>
  </si>
  <si>
    <t>137295/
06.12.2022</t>
  </si>
  <si>
    <t>137328/
06.12.2022</t>
  </si>
  <si>
    <t>137355/
06.12.2022</t>
  </si>
  <si>
    <t>137281/
06.12.2022</t>
  </si>
  <si>
    <t>137322/
06.12.2022</t>
  </si>
  <si>
    <t>137358/
06.12.2022</t>
  </si>
  <si>
    <t>137336/
06.12.2022</t>
  </si>
  <si>
    <t>137307/
06.12.2022</t>
  </si>
  <si>
    <t>137314/
06.12.2022</t>
  </si>
  <si>
    <t>137361/
06.12.2022</t>
  </si>
  <si>
    <t>137366/
06.12.2022</t>
  </si>
  <si>
    <t>137345/
06.12.2022</t>
  </si>
  <si>
    <t>137274/
06.12.2022</t>
  </si>
  <si>
    <t>137357/
06.12.2022</t>
  </si>
  <si>
    <t>137306/
06.12.2022</t>
  </si>
  <si>
    <t>137344/
06.12.2022</t>
  </si>
  <si>
    <t>137288/
06.12.2022</t>
  </si>
  <si>
    <t>137266/
06.12.2022</t>
  </si>
  <si>
    <t>137351/
06.12.2022</t>
  </si>
  <si>
    <t>137285/
06.12.2022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</si>
</sst>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lei&quot;_-;\-* #,##0.00\ &quot;lei&quot;_-;_-* &quot;-&quot;??\ &quot;lei&quot;_-;_-@_-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2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Alignment="1"/>
    <xf numFmtId="0" fontId="1" fillId="0" borderId="0" xfId="1" applyNumberFormat="1" applyFont="1" applyFill="1" applyBorder="1"/>
    <xf numFmtId="0" fontId="1" fillId="0" borderId="0" xfId="0" applyFont="1" applyFill="1"/>
    <xf numFmtId="0" fontId="1" fillId="0" borderId="0" xfId="1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2" fillId="2" borderId="1" xfId="1" applyNumberFormat="1" applyFont="1" applyFill="1" applyBorder="1" applyAlignment="1">
      <alignment horizontal="center" vertical="top" wrapText="1"/>
    </xf>
    <xf numFmtId="0" fontId="1" fillId="2" borderId="1" xfId="1" applyNumberFormat="1" applyFont="1" applyFill="1" applyBorder="1" applyAlignment="1">
      <alignment vertical="top" wrapText="1"/>
    </xf>
    <xf numFmtId="0" fontId="1" fillId="2" borderId="1" xfId="1" applyNumberFormat="1" applyFont="1" applyFill="1" applyBorder="1" applyAlignment="1">
      <alignment horizontal="center" vertical="top" wrapText="1"/>
    </xf>
    <xf numFmtId="0" fontId="1" fillId="2" borderId="1" xfId="1" applyNumberFormat="1" applyFont="1" applyFill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right" vertical="top" wrapText="1"/>
    </xf>
    <xf numFmtId="44" fontId="1" fillId="2" borderId="1" xfId="1" applyNumberFormat="1" applyFont="1" applyFill="1" applyBorder="1" applyAlignment="1">
      <alignment horizontal="left" vertical="top" wrapText="1"/>
    </xf>
    <xf numFmtId="0" fontId="1" fillId="2" borderId="4" xfId="0" applyNumberFormat="1" applyFont="1" applyFill="1" applyBorder="1" applyAlignment="1">
      <alignment vertical="top" wrapText="1"/>
    </xf>
    <xf numFmtId="0" fontId="1" fillId="2" borderId="4" xfId="1" applyNumberFormat="1" applyFont="1" applyFill="1" applyBorder="1" applyAlignment="1">
      <alignment vertical="top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right" vertical="center"/>
    </xf>
    <xf numFmtId="0" fontId="4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15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numFmt numFmtId="34" formatCode="_-* #,##0.00\ &quot;lei&quot;_-;\-* #,##0.00\ &quot;lei&quot;_-;_-* &quot;-&quot;??\ &quot;lei&quot;_-;_-@_-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423" displayName="Table2423" ref="A4:J30" totalsRowShown="0" headerRowDxfId="0" dataDxfId="1" headerRowBorderDxfId="14" tableBorderDxfId="13" totalsRowBorderDxfId="12">
  <autoFilter ref="A4:J30"/>
  <sortState ref="A2:AG28">
    <sortCondition ref="D1:D28"/>
  </sortState>
  <tableColumns count="10">
    <tableColumn id="1" name="Nr." dataDxfId="11"/>
    <tableColumn id="2" name="Nr. înreg." dataDxfId="10"/>
    <tableColumn id="3" name="Tip UAT" dataDxfId="9"/>
    <tableColumn id="4" name="UAT" dataDxfId="8"/>
    <tableColumn id="8" name="Județ" dataDxfId="7"/>
    <tableColumn id="9" name="Nr. Cerere" dataDxfId="6"/>
    <tableColumn id="16" name="Titlu proiect" dataDxfId="5"/>
    <tableColumn id="30" name="valoare finantare" dataDxfId="4"/>
    <tableColumn id="31" name="Valoare TVA" dataDxfId="3">
      <calculatedColumnFormula>Table2423[[#This Row],[valoare finantare]]*19%</calculatedColumnFormula>
    </tableColumn>
    <tableColumn id="32" name="Valoare Total" dataDxfId="2">
      <calculatedColumnFormula>Table2423[[#This Row],[Valoare TVA]]+Table2423[[#This Row],[valoare finantare]]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0"/>
  <sheetViews>
    <sheetView tabSelected="1" zoomScaleNormal="100" workbookViewId="0">
      <selection activeCell="L7" sqref="L7"/>
    </sheetView>
  </sheetViews>
  <sheetFormatPr defaultRowHeight="16.5" x14ac:dyDescent="0.3"/>
  <cols>
    <col min="1" max="1" width="9.140625" style="1"/>
    <col min="2" max="2" width="17.140625" style="1" customWidth="1"/>
    <col min="3" max="3" width="16.140625" style="7" customWidth="1"/>
    <col min="4" max="4" width="20.42578125" style="7" customWidth="1"/>
    <col min="5" max="5" width="14.42578125" style="3" customWidth="1"/>
    <col min="6" max="6" width="19.28515625" style="4" customWidth="1"/>
    <col min="7" max="7" width="53.28515625" style="2" customWidth="1"/>
    <col min="8" max="8" width="22" style="5" customWidth="1"/>
    <col min="9" max="9" width="21.140625" style="5" customWidth="1"/>
    <col min="10" max="10" width="22" style="5" customWidth="1"/>
    <col min="11" max="16384" width="9.140625" style="1"/>
  </cols>
  <sheetData>
    <row r="1" spans="1:10" s="33" customFormat="1" ht="18" x14ac:dyDescent="0.25">
      <c r="F1" s="34"/>
      <c r="G1" s="34"/>
    </row>
    <row r="2" spans="1:10" s="35" customFormat="1" ht="18" x14ac:dyDescent="0.25">
      <c r="B2" s="36" t="s">
        <v>98</v>
      </c>
      <c r="D2" s="37" t="s">
        <v>97</v>
      </c>
      <c r="E2" s="38" t="s">
        <v>99</v>
      </c>
      <c r="F2" s="33"/>
      <c r="G2" s="36"/>
    </row>
    <row r="3" spans="1:10" s="33" customFormat="1" ht="18" x14ac:dyDescent="0.25">
      <c r="F3" s="34"/>
      <c r="G3" s="34"/>
    </row>
    <row r="4" spans="1:10" s="45" customFormat="1" ht="18" x14ac:dyDescent="0.25">
      <c r="A4" s="39" t="s">
        <v>1</v>
      </c>
      <c r="B4" s="40" t="s">
        <v>96</v>
      </c>
      <c r="C4" s="41" t="s">
        <v>3</v>
      </c>
      <c r="D4" s="41" t="s">
        <v>0</v>
      </c>
      <c r="E4" s="40" t="s">
        <v>4</v>
      </c>
      <c r="F4" s="42" t="s">
        <v>95</v>
      </c>
      <c r="G4" s="43" t="s">
        <v>2</v>
      </c>
      <c r="H4" s="44" t="s">
        <v>5</v>
      </c>
      <c r="I4" s="44" t="s">
        <v>6</v>
      </c>
      <c r="J4" s="44" t="s">
        <v>7</v>
      </c>
    </row>
    <row r="5" spans="1:10" s="6" customFormat="1" ht="33" x14ac:dyDescent="0.25">
      <c r="A5" s="11">
        <v>1</v>
      </c>
      <c r="B5" s="12" t="s">
        <v>125</v>
      </c>
      <c r="C5" s="13" t="s">
        <v>10</v>
      </c>
      <c r="D5" s="13" t="s">
        <v>24</v>
      </c>
      <c r="E5" s="14" t="s">
        <v>22</v>
      </c>
      <c r="F5" s="12" t="s">
        <v>23</v>
      </c>
      <c r="G5" s="15" t="s">
        <v>34</v>
      </c>
      <c r="H5" s="16">
        <v>3544344</v>
      </c>
      <c r="I5" s="16">
        <f>Table2423[[#This Row],[valoare finantare]]*19%</f>
        <v>673425.36</v>
      </c>
      <c r="J5" s="16">
        <f>Table2423[[#This Row],[Valoare TVA]]+Table2423[[#This Row],[valoare finantare]]</f>
        <v>4217769.3600000003</v>
      </c>
    </row>
    <row r="6" spans="1:10" s="6" customFormat="1" ht="33" x14ac:dyDescent="0.25">
      <c r="A6" s="11">
        <v>2</v>
      </c>
      <c r="B6" s="12" t="s">
        <v>124</v>
      </c>
      <c r="C6" s="13" t="s">
        <v>9</v>
      </c>
      <c r="D6" s="13" t="s">
        <v>18</v>
      </c>
      <c r="E6" s="14" t="s">
        <v>11</v>
      </c>
      <c r="F6" s="12" t="s">
        <v>17</v>
      </c>
      <c r="G6" s="15" t="s">
        <v>19</v>
      </c>
      <c r="H6" s="16">
        <v>2168104.7599999998</v>
      </c>
      <c r="I6" s="16">
        <f>Table2423[[#This Row],[valoare finantare]]*19%</f>
        <v>411939.90439999994</v>
      </c>
      <c r="J6" s="16">
        <f>Table2423[[#This Row],[Valoare TVA]]+Table2423[[#This Row],[valoare finantare]]</f>
        <v>2580044.6643999997</v>
      </c>
    </row>
    <row r="7" spans="1:10" s="6" customFormat="1" ht="49.5" x14ac:dyDescent="0.25">
      <c r="A7" s="11">
        <v>3</v>
      </c>
      <c r="B7" s="12" t="s">
        <v>123</v>
      </c>
      <c r="C7" s="13" t="s">
        <v>8</v>
      </c>
      <c r="D7" s="13" t="s">
        <v>26</v>
      </c>
      <c r="E7" s="14" t="s">
        <v>15</v>
      </c>
      <c r="F7" s="12" t="s">
        <v>25</v>
      </c>
      <c r="G7" s="15" t="s">
        <v>35</v>
      </c>
      <c r="H7" s="16">
        <v>1438092.96</v>
      </c>
      <c r="I7" s="16">
        <f>Table2423[[#This Row],[valoare finantare]]*19%</f>
        <v>273237.66239999997</v>
      </c>
      <c r="J7" s="16">
        <f>Table2423[[#This Row],[Valoare TVA]]+Table2423[[#This Row],[valoare finantare]]</f>
        <v>1711330.6224</v>
      </c>
    </row>
    <row r="8" spans="1:10" s="6" customFormat="1" ht="49.5" x14ac:dyDescent="0.25">
      <c r="A8" s="11">
        <v>4</v>
      </c>
      <c r="B8" s="12" t="s">
        <v>122</v>
      </c>
      <c r="C8" s="13" t="s">
        <v>10</v>
      </c>
      <c r="D8" s="13" t="s">
        <v>43</v>
      </c>
      <c r="E8" s="14" t="s">
        <v>22</v>
      </c>
      <c r="F8" s="12" t="s">
        <v>44</v>
      </c>
      <c r="G8" s="15" t="s">
        <v>45</v>
      </c>
      <c r="H8" s="16">
        <v>3613444.53</v>
      </c>
      <c r="I8" s="16">
        <f>Table2423[[#This Row],[valoare finantare]]*19%</f>
        <v>686554.46069999994</v>
      </c>
      <c r="J8" s="16">
        <f>Table2423[[#This Row],[Valoare TVA]]+Table2423[[#This Row],[valoare finantare]]</f>
        <v>4299998.9907</v>
      </c>
    </row>
    <row r="9" spans="1:10" s="6" customFormat="1" ht="49.5" x14ac:dyDescent="0.25">
      <c r="A9" s="11">
        <v>5</v>
      </c>
      <c r="B9" s="17" t="s">
        <v>121</v>
      </c>
      <c r="C9" s="18" t="s">
        <v>9</v>
      </c>
      <c r="D9" s="18" t="s">
        <v>72</v>
      </c>
      <c r="E9" s="19" t="s">
        <v>12</v>
      </c>
      <c r="F9" s="17" t="s">
        <v>71</v>
      </c>
      <c r="G9" s="20" t="s">
        <v>73</v>
      </c>
      <c r="H9" s="21">
        <v>3693649.49</v>
      </c>
      <c r="I9" s="22">
        <f>Table2423[[#This Row],[valoare finantare]]*19%</f>
        <v>701793.4031</v>
      </c>
      <c r="J9" s="22">
        <f>Table2423[[#This Row],[Valoare TVA]]+Table2423[[#This Row],[valoare finantare]]</f>
        <v>4395442.8931</v>
      </c>
    </row>
    <row r="10" spans="1:10" s="6" customFormat="1" ht="66" x14ac:dyDescent="0.25">
      <c r="A10" s="11">
        <v>6</v>
      </c>
      <c r="B10" s="12" t="s">
        <v>120</v>
      </c>
      <c r="C10" s="13" t="s">
        <v>8</v>
      </c>
      <c r="D10" s="13" t="s">
        <v>40</v>
      </c>
      <c r="E10" s="14" t="s">
        <v>15</v>
      </c>
      <c r="F10" s="12" t="s">
        <v>52</v>
      </c>
      <c r="G10" s="15" t="s">
        <v>53</v>
      </c>
      <c r="H10" s="16">
        <v>1446190.81</v>
      </c>
      <c r="I10" s="16">
        <f>Table2423[[#This Row],[valoare finantare]]*19%</f>
        <v>274776.25390000001</v>
      </c>
      <c r="J10" s="16">
        <f>Table2423[[#This Row],[Valoare TVA]]+Table2423[[#This Row],[valoare finantare]]</f>
        <v>1720967.0639</v>
      </c>
    </row>
    <row r="11" spans="1:10" s="6" customFormat="1" ht="33" x14ac:dyDescent="0.25">
      <c r="A11" s="11">
        <v>7</v>
      </c>
      <c r="B11" s="17" t="s">
        <v>119</v>
      </c>
      <c r="C11" s="18" t="s">
        <v>9</v>
      </c>
      <c r="D11" s="18" t="s">
        <v>69</v>
      </c>
      <c r="E11" s="19" t="s">
        <v>70</v>
      </c>
      <c r="F11" s="17" t="s">
        <v>74</v>
      </c>
      <c r="G11" s="20" t="s">
        <v>75</v>
      </c>
      <c r="H11" s="21">
        <v>21528699.890000001</v>
      </c>
      <c r="I11" s="22">
        <f>Table2423[[#This Row],[valoare finantare]]*19%</f>
        <v>4090452.9791000001</v>
      </c>
      <c r="J11" s="22">
        <f>Table2423[[#This Row],[Valoare TVA]]+Table2423[[#This Row],[valoare finantare]]</f>
        <v>25619152.869100001</v>
      </c>
    </row>
    <row r="12" spans="1:10" s="6" customFormat="1" ht="33" x14ac:dyDescent="0.25">
      <c r="A12" s="11">
        <v>8</v>
      </c>
      <c r="B12" s="12" t="s">
        <v>118</v>
      </c>
      <c r="C12" s="13" t="s">
        <v>8</v>
      </c>
      <c r="D12" s="13" t="s">
        <v>21</v>
      </c>
      <c r="E12" s="14" t="s">
        <v>22</v>
      </c>
      <c r="F12" s="12" t="s">
        <v>20</v>
      </c>
      <c r="G12" s="15" t="s">
        <v>38</v>
      </c>
      <c r="H12" s="16">
        <v>361350.79</v>
      </c>
      <c r="I12" s="16">
        <f>Table2423[[#This Row],[valoare finantare]]*19%</f>
        <v>68656.650099999999</v>
      </c>
      <c r="J12" s="16">
        <f>Table2423[[#This Row],[Valoare TVA]]+Table2423[[#This Row],[valoare finantare]]</f>
        <v>430007.44010000001</v>
      </c>
    </row>
    <row r="13" spans="1:10" s="9" customFormat="1" ht="33" x14ac:dyDescent="0.3">
      <c r="A13" s="11">
        <v>9</v>
      </c>
      <c r="B13" s="17" t="s">
        <v>117</v>
      </c>
      <c r="C13" s="18" t="s">
        <v>10</v>
      </c>
      <c r="D13" s="18" t="s">
        <v>86</v>
      </c>
      <c r="E13" s="19" t="s">
        <v>78</v>
      </c>
      <c r="F13" s="17" t="s">
        <v>85</v>
      </c>
      <c r="G13" s="20" t="s">
        <v>87</v>
      </c>
      <c r="H13" s="21">
        <v>11335009.02</v>
      </c>
      <c r="I13" s="22">
        <f>Table2423[[#This Row],[valoare finantare]]*19%</f>
        <v>2153651.7138</v>
      </c>
      <c r="J13" s="22">
        <f>Table2423[[#This Row],[Valoare TVA]]+Table2423[[#This Row],[valoare finantare]]</f>
        <v>13488660.7338</v>
      </c>
    </row>
    <row r="14" spans="1:10" s="6" customFormat="1" ht="33" x14ac:dyDescent="0.25">
      <c r="A14" s="11">
        <v>10</v>
      </c>
      <c r="B14" s="17" t="s">
        <v>116</v>
      </c>
      <c r="C14" s="18" t="s">
        <v>10</v>
      </c>
      <c r="D14" s="18" t="s">
        <v>80</v>
      </c>
      <c r="E14" s="19" t="s">
        <v>12</v>
      </c>
      <c r="F14" s="17" t="s">
        <v>81</v>
      </c>
      <c r="G14" s="20" t="s">
        <v>82</v>
      </c>
      <c r="H14" s="21">
        <v>3502126.92</v>
      </c>
      <c r="I14" s="22">
        <f>Table2423[[#This Row],[valoare finantare]]*19%</f>
        <v>665404.11479999998</v>
      </c>
      <c r="J14" s="22">
        <f>Table2423[[#This Row],[Valoare TVA]]+Table2423[[#This Row],[valoare finantare]]</f>
        <v>4167531.0348</v>
      </c>
    </row>
    <row r="15" spans="1:10" s="6" customFormat="1" ht="33" x14ac:dyDescent="0.25">
      <c r="A15" s="11">
        <v>11</v>
      </c>
      <c r="B15" s="17" t="s">
        <v>115</v>
      </c>
      <c r="C15" s="18" t="s">
        <v>10</v>
      </c>
      <c r="D15" s="18" t="s">
        <v>80</v>
      </c>
      <c r="E15" s="19" t="s">
        <v>12</v>
      </c>
      <c r="F15" s="17" t="s">
        <v>83</v>
      </c>
      <c r="G15" s="20" t="s">
        <v>84</v>
      </c>
      <c r="H15" s="21">
        <v>3502126.92</v>
      </c>
      <c r="I15" s="22">
        <f>Table2423[[#This Row],[valoare finantare]]*19%</f>
        <v>665404.11479999998</v>
      </c>
      <c r="J15" s="22">
        <f>Table2423[[#This Row],[Valoare TVA]]+Table2423[[#This Row],[valoare finantare]]</f>
        <v>4167531.0348</v>
      </c>
    </row>
    <row r="16" spans="1:10" s="6" customFormat="1" ht="33" x14ac:dyDescent="0.25">
      <c r="A16" s="11">
        <v>12</v>
      </c>
      <c r="B16" s="12" t="s">
        <v>114</v>
      </c>
      <c r="C16" s="13" t="s">
        <v>8</v>
      </c>
      <c r="D16" s="13" t="s">
        <v>62</v>
      </c>
      <c r="E16" s="14" t="s">
        <v>15</v>
      </c>
      <c r="F16" s="12" t="s">
        <v>61</v>
      </c>
      <c r="G16" s="15" t="s">
        <v>63</v>
      </c>
      <c r="H16" s="16">
        <v>598019.43999999994</v>
      </c>
      <c r="I16" s="16">
        <f>Table2423[[#This Row],[valoare finantare]]*19%</f>
        <v>113623.69359999998</v>
      </c>
      <c r="J16" s="16">
        <f>Table2423[[#This Row],[Valoare TVA]]+Table2423[[#This Row],[valoare finantare]]</f>
        <v>711643.13359999994</v>
      </c>
    </row>
    <row r="17" spans="1:10" s="6" customFormat="1" ht="66" x14ac:dyDescent="0.25">
      <c r="A17" s="11">
        <v>13</v>
      </c>
      <c r="B17" s="12" t="s">
        <v>113</v>
      </c>
      <c r="C17" s="13" t="s">
        <v>8</v>
      </c>
      <c r="D17" s="13" t="s">
        <v>31</v>
      </c>
      <c r="E17" s="14" t="s">
        <v>15</v>
      </c>
      <c r="F17" s="12" t="s">
        <v>30</v>
      </c>
      <c r="G17" s="15" t="s">
        <v>36</v>
      </c>
      <c r="H17" s="16">
        <v>1446190.81</v>
      </c>
      <c r="I17" s="16">
        <f>Table2423[[#This Row],[valoare finantare]]*19%</f>
        <v>274776.25390000001</v>
      </c>
      <c r="J17" s="16">
        <f>Table2423[[#This Row],[Valoare TVA]]+Table2423[[#This Row],[valoare finantare]]</f>
        <v>1720967.0639</v>
      </c>
    </row>
    <row r="18" spans="1:10" s="6" customFormat="1" ht="49.5" x14ac:dyDescent="0.25">
      <c r="A18" s="11">
        <v>14</v>
      </c>
      <c r="B18" s="17" t="s">
        <v>112</v>
      </c>
      <c r="C18" s="18" t="s">
        <v>10</v>
      </c>
      <c r="D18" s="18" t="s">
        <v>77</v>
      </c>
      <c r="E18" s="19" t="s">
        <v>78</v>
      </c>
      <c r="F18" s="17" t="s">
        <v>76</v>
      </c>
      <c r="G18" s="20" t="s">
        <v>79</v>
      </c>
      <c r="H18" s="21">
        <v>6504314.2800000003</v>
      </c>
      <c r="I18" s="22">
        <f>Table2423[[#This Row],[valoare finantare]]*19%</f>
        <v>1235819.7132000001</v>
      </c>
      <c r="J18" s="22">
        <f>Table2423[[#This Row],[Valoare TVA]]+Table2423[[#This Row],[valoare finantare]]</f>
        <v>7740133.9932000004</v>
      </c>
    </row>
    <row r="19" spans="1:10" s="6" customFormat="1" ht="33" x14ac:dyDescent="0.25">
      <c r="A19" s="11">
        <v>15</v>
      </c>
      <c r="B19" s="17" t="s">
        <v>111</v>
      </c>
      <c r="C19" s="18" t="s">
        <v>9</v>
      </c>
      <c r="D19" s="18" t="s">
        <v>89</v>
      </c>
      <c r="E19" s="19" t="s">
        <v>13</v>
      </c>
      <c r="F19" s="17" t="s">
        <v>90</v>
      </c>
      <c r="G19" s="20" t="s">
        <v>88</v>
      </c>
      <c r="H19" s="21">
        <v>18198552.41</v>
      </c>
      <c r="I19" s="22">
        <f>Table2423[[#This Row],[valoare finantare]]*19%</f>
        <v>3457724.9579000003</v>
      </c>
      <c r="J19" s="22">
        <f>Table2423[[#This Row],[Valoare TVA]]+Table2423[[#This Row],[valoare finantare]]</f>
        <v>21656277.367899999</v>
      </c>
    </row>
    <row r="20" spans="1:10" s="8" customFormat="1" ht="33" x14ac:dyDescent="0.3">
      <c r="A20" s="11">
        <v>16</v>
      </c>
      <c r="B20" s="12" t="s">
        <v>110</v>
      </c>
      <c r="C20" s="23" t="s">
        <v>9</v>
      </c>
      <c r="D20" s="13" t="s">
        <v>28</v>
      </c>
      <c r="E20" s="14" t="s">
        <v>15</v>
      </c>
      <c r="F20" s="12" t="s">
        <v>27</v>
      </c>
      <c r="G20" s="15" t="s">
        <v>29</v>
      </c>
      <c r="H20" s="16">
        <v>4711880.1500000004</v>
      </c>
      <c r="I20" s="16">
        <f>Table2423[[#This Row],[valoare finantare]]*19%</f>
        <v>895257.22850000008</v>
      </c>
      <c r="J20" s="16">
        <f>Table2423[[#This Row],[Valoare TVA]]+Table2423[[#This Row],[valoare finantare]]</f>
        <v>5607137.3785000006</v>
      </c>
    </row>
    <row r="21" spans="1:10" s="8" customFormat="1" ht="49.5" x14ac:dyDescent="0.3">
      <c r="A21" s="11">
        <v>17</v>
      </c>
      <c r="B21" s="12" t="s">
        <v>109</v>
      </c>
      <c r="C21" s="23" t="s">
        <v>8</v>
      </c>
      <c r="D21" s="13" t="s">
        <v>47</v>
      </c>
      <c r="E21" s="14" t="s">
        <v>13</v>
      </c>
      <c r="F21" s="12" t="s">
        <v>46</v>
      </c>
      <c r="G21" s="15" t="s">
        <v>48</v>
      </c>
      <c r="H21" s="16">
        <v>1598627.13</v>
      </c>
      <c r="I21" s="16">
        <f>Table2423[[#This Row],[valoare finantare]]*19%</f>
        <v>303739.15469999996</v>
      </c>
      <c r="J21" s="16">
        <f>Table2423[[#This Row],[Valoare TVA]]+Table2423[[#This Row],[valoare finantare]]</f>
        <v>1902366.2846999997</v>
      </c>
    </row>
    <row r="22" spans="1:10" s="8" customFormat="1" ht="33" x14ac:dyDescent="0.3">
      <c r="A22" s="11">
        <v>18</v>
      </c>
      <c r="B22" s="17" t="s">
        <v>108</v>
      </c>
      <c r="C22" s="24" t="s">
        <v>9</v>
      </c>
      <c r="D22" s="18" t="s">
        <v>93</v>
      </c>
      <c r="E22" s="19" t="s">
        <v>92</v>
      </c>
      <c r="F22" s="17" t="s">
        <v>94</v>
      </c>
      <c r="G22" s="20" t="s">
        <v>91</v>
      </c>
      <c r="H22" s="21">
        <v>11764957.640000001</v>
      </c>
      <c r="I22" s="22">
        <f>Table2423[[#This Row],[valoare finantare]]*19%</f>
        <v>2235341.9516000003</v>
      </c>
      <c r="J22" s="22">
        <f>Table2423[[#This Row],[Valoare TVA]]+Table2423[[#This Row],[valoare finantare]]</f>
        <v>14000299.591600001</v>
      </c>
    </row>
    <row r="23" spans="1:10" s="8" customFormat="1" ht="33" x14ac:dyDescent="0.3">
      <c r="A23" s="11">
        <v>19</v>
      </c>
      <c r="B23" s="12" t="s">
        <v>107</v>
      </c>
      <c r="C23" s="23" t="s">
        <v>8</v>
      </c>
      <c r="D23" s="13" t="s">
        <v>50</v>
      </c>
      <c r="E23" s="14" t="s">
        <v>15</v>
      </c>
      <c r="F23" s="12" t="s">
        <v>49</v>
      </c>
      <c r="G23" s="15" t="s">
        <v>51</v>
      </c>
      <c r="H23" s="16">
        <v>1313297.6000000001</v>
      </c>
      <c r="I23" s="16">
        <f>Table2423[[#This Row],[valoare finantare]]*19%</f>
        <v>249526.54400000002</v>
      </c>
      <c r="J23" s="16">
        <f>Table2423[[#This Row],[Valoare TVA]]+Table2423[[#This Row],[valoare finantare]]</f>
        <v>1562824.1440000001</v>
      </c>
    </row>
    <row r="24" spans="1:10" s="8" customFormat="1" ht="33" x14ac:dyDescent="0.3">
      <c r="A24" s="11">
        <v>20</v>
      </c>
      <c r="B24" s="12" t="s">
        <v>106</v>
      </c>
      <c r="C24" s="23" t="s">
        <v>10</v>
      </c>
      <c r="D24" s="13" t="s">
        <v>14</v>
      </c>
      <c r="E24" s="14" t="s">
        <v>11</v>
      </c>
      <c r="F24" s="12" t="s">
        <v>41</v>
      </c>
      <c r="G24" s="15" t="s">
        <v>42</v>
      </c>
      <c r="H24" s="16">
        <v>4336209.5199999996</v>
      </c>
      <c r="I24" s="16">
        <f>Table2423[[#This Row],[valoare finantare]]*19%</f>
        <v>823879.80879999988</v>
      </c>
      <c r="J24" s="16">
        <f>Table2423[[#This Row],[Valoare TVA]]+Table2423[[#This Row],[valoare finantare]]</f>
        <v>5160089.3287999993</v>
      </c>
    </row>
    <row r="25" spans="1:10" s="8" customFormat="1" ht="49.5" x14ac:dyDescent="0.3">
      <c r="A25" s="11">
        <v>21</v>
      </c>
      <c r="B25" s="12" t="s">
        <v>105</v>
      </c>
      <c r="C25" s="23" t="s">
        <v>8</v>
      </c>
      <c r="D25" s="13" t="s">
        <v>55</v>
      </c>
      <c r="E25" s="14" t="s">
        <v>16</v>
      </c>
      <c r="F25" s="12" t="s">
        <v>54</v>
      </c>
      <c r="G25" s="15" t="s">
        <v>56</v>
      </c>
      <c r="H25" s="16">
        <v>1549518.08</v>
      </c>
      <c r="I25" s="16">
        <f>Table2423[[#This Row],[valoare finantare]]*19%</f>
        <v>294408.43520000001</v>
      </c>
      <c r="J25" s="16">
        <f>Table2423[[#This Row],[Valoare TVA]]+Table2423[[#This Row],[valoare finantare]]</f>
        <v>1843926.5152</v>
      </c>
    </row>
    <row r="26" spans="1:10" s="6" customFormat="1" ht="33" x14ac:dyDescent="0.25">
      <c r="A26" s="11">
        <v>22</v>
      </c>
      <c r="B26" s="12" t="s">
        <v>104</v>
      </c>
      <c r="C26" s="13" t="s">
        <v>8</v>
      </c>
      <c r="D26" s="13" t="s">
        <v>60</v>
      </c>
      <c r="E26" s="14" t="s">
        <v>15</v>
      </c>
      <c r="F26" s="12" t="s">
        <v>59</v>
      </c>
      <c r="G26" s="15" t="s">
        <v>64</v>
      </c>
      <c r="H26" s="16">
        <v>398679.63</v>
      </c>
      <c r="I26" s="16">
        <f>Table2423[[#This Row],[valoare finantare]]*19%</f>
        <v>75749.129700000005</v>
      </c>
      <c r="J26" s="16">
        <f>Table2423[[#This Row],[Valoare TVA]]+Table2423[[#This Row],[valoare finantare]]</f>
        <v>474428.7597</v>
      </c>
    </row>
    <row r="27" spans="1:10" s="9" customFormat="1" ht="33" x14ac:dyDescent="0.3">
      <c r="A27" s="11">
        <v>23</v>
      </c>
      <c r="B27" s="12" t="s">
        <v>103</v>
      </c>
      <c r="C27" s="13" t="s">
        <v>8</v>
      </c>
      <c r="D27" s="13" t="s">
        <v>33</v>
      </c>
      <c r="E27" s="14" t="s">
        <v>12</v>
      </c>
      <c r="F27" s="12" t="s">
        <v>32</v>
      </c>
      <c r="G27" s="15" t="s">
        <v>37</v>
      </c>
      <c r="H27" s="16">
        <v>1598627.13</v>
      </c>
      <c r="I27" s="22">
        <f>Table2423[[#This Row],[valoare finantare]]*19%</f>
        <v>303739.15469999996</v>
      </c>
      <c r="J27" s="22">
        <f>Table2423[[#This Row],[Valoare TVA]]+Table2423[[#This Row],[valoare finantare]]</f>
        <v>1902366.2846999997</v>
      </c>
    </row>
    <row r="28" spans="1:10" s="9" customFormat="1" ht="49.5" x14ac:dyDescent="0.3">
      <c r="A28" s="11">
        <v>24</v>
      </c>
      <c r="B28" s="12" t="s">
        <v>102</v>
      </c>
      <c r="C28" s="13" t="s">
        <v>9</v>
      </c>
      <c r="D28" s="13" t="s">
        <v>39</v>
      </c>
      <c r="E28" s="14" t="s">
        <v>16</v>
      </c>
      <c r="F28" s="12" t="s">
        <v>57</v>
      </c>
      <c r="G28" s="15" t="s">
        <v>58</v>
      </c>
      <c r="H28" s="16">
        <v>4336209.5199999996</v>
      </c>
      <c r="I28" s="16">
        <f>Table2423[[#This Row],[valoare finantare]]*19%</f>
        <v>823879.80879999988</v>
      </c>
      <c r="J28" s="16">
        <f>Table2423[[#This Row],[Valoare TVA]]+Table2423[[#This Row],[valoare finantare]]</f>
        <v>5160089.3287999993</v>
      </c>
    </row>
    <row r="29" spans="1:10" s="10" customFormat="1" ht="66" x14ac:dyDescent="0.25">
      <c r="A29" s="11">
        <v>25</v>
      </c>
      <c r="B29" s="17" t="s">
        <v>101</v>
      </c>
      <c r="C29" s="18" t="s">
        <v>9</v>
      </c>
      <c r="D29" s="18" t="s">
        <v>66</v>
      </c>
      <c r="E29" s="19" t="s">
        <v>67</v>
      </c>
      <c r="F29" s="17" t="s">
        <v>65</v>
      </c>
      <c r="G29" s="20" t="s">
        <v>68</v>
      </c>
      <c r="H29" s="21">
        <v>25873711.199999999</v>
      </c>
      <c r="I29" s="22">
        <f>Table2423[[#This Row],[valoare finantare]]*19%</f>
        <v>4916005.1279999996</v>
      </c>
      <c r="J29" s="22">
        <f>Table2423[[#This Row],[Valoare TVA]]+Table2423[[#This Row],[valoare finantare]]</f>
        <v>30789716.327999998</v>
      </c>
    </row>
    <row r="30" spans="1:10" s="32" customFormat="1" ht="18" x14ac:dyDescent="0.35">
      <c r="A30" s="25"/>
      <c r="B30" s="26"/>
      <c r="C30" s="27"/>
      <c r="D30" s="27"/>
      <c r="E30" s="28"/>
      <c r="F30" s="29"/>
      <c r="G30" s="30" t="s">
        <v>100</v>
      </c>
      <c r="H30" s="31">
        <f>SUM(H5:H29)</f>
        <v>140361934.62999997</v>
      </c>
      <c r="I30" s="31">
        <f>Table2423[[#This Row],[valoare finantare]]*19%</f>
        <v>26668767.579699993</v>
      </c>
      <c r="J30" s="31">
        <f>Table2423[[#This Row],[Valoare TVA]]+Table2423[[#This Row],[valoare finantare]]</f>
        <v>167030702.20969996</v>
      </c>
    </row>
  </sheetData>
  <pageMargins left="0.7" right="0.7" top="0.75" bottom="0.75" header="0.3" footer="0.3"/>
  <pageSetup paperSize="9" orientation="portrait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i2 - LOT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Ignat</dc:creator>
  <cp:lastModifiedBy>Silvia Ionescu</cp:lastModifiedBy>
  <dcterms:created xsi:type="dcterms:W3CDTF">2022-10-12T12:15:04Z</dcterms:created>
  <dcterms:modified xsi:type="dcterms:W3CDTF">2022-12-13T07:36:45Z</dcterms:modified>
</cp:coreProperties>
</file>