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6"/>
  </bookViews>
  <sheets>
    <sheet name="lot 65 - cu stații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22" l="1"/>
  <c r="I36" i="22" s="1"/>
  <c r="J36" i="22" s="1"/>
  <c r="I6" i="22" l="1"/>
  <c r="J6" i="22" s="1"/>
  <c r="I7" i="22"/>
  <c r="J7" i="22" s="1"/>
  <c r="I8" i="22"/>
  <c r="J8" i="22" s="1"/>
  <c r="I9" i="22"/>
  <c r="J9" i="22" s="1"/>
  <c r="I10" i="22"/>
  <c r="J10" i="22" s="1"/>
  <c r="I11" i="22"/>
  <c r="J11" i="22" s="1"/>
  <c r="I12" i="22"/>
  <c r="J12" i="22" s="1"/>
  <c r="I13" i="22"/>
  <c r="J13" i="22" s="1"/>
  <c r="I14" i="22"/>
  <c r="J14" i="22" s="1"/>
  <c r="I15" i="22"/>
  <c r="J15" i="22" s="1"/>
  <c r="I16" i="22"/>
  <c r="J16" i="22" s="1"/>
  <c r="I17" i="22"/>
  <c r="J17" i="22" s="1"/>
  <c r="I18" i="22"/>
  <c r="J18" i="22" s="1"/>
  <c r="I19" i="22"/>
  <c r="J19" i="22" s="1"/>
  <c r="I20" i="22"/>
  <c r="J20" i="22" s="1"/>
  <c r="I21" i="22"/>
  <c r="J21" i="22" s="1"/>
  <c r="I22" i="22"/>
  <c r="J22" i="22" s="1"/>
  <c r="I23" i="22"/>
  <c r="J23" i="22" s="1"/>
  <c r="I24" i="22"/>
  <c r="J24" i="22" s="1"/>
  <c r="I25" i="22"/>
  <c r="J25" i="22" s="1"/>
  <c r="I26" i="22"/>
  <c r="J26" i="22" s="1"/>
  <c r="I27" i="22"/>
  <c r="J27" i="22" s="1"/>
  <c r="I28" i="22"/>
  <c r="J28" i="22" s="1"/>
  <c r="I29" i="22"/>
  <c r="J29" i="22" s="1"/>
  <c r="I30" i="22"/>
  <c r="J30" i="22" s="1"/>
  <c r="I31" i="22"/>
  <c r="J31" i="22" s="1"/>
  <c r="I32" i="22"/>
  <c r="J32" i="22" s="1"/>
  <c r="I33" i="22"/>
  <c r="J33" i="22" s="1"/>
  <c r="I34" i="22"/>
  <c r="J34" i="22" s="1"/>
  <c r="I35" i="22"/>
  <c r="J35" i="22" s="1"/>
</calcChain>
</file>

<file path=xl/sharedStrings.xml><?xml version="1.0" encoding="utf-8"?>
<sst xmlns="http://schemas.openxmlformats.org/spreadsheetml/2006/main" count="195" uniqueCount="141">
  <si>
    <t>Județ</t>
  </si>
  <si>
    <t>Titlu proiect</t>
  </si>
  <si>
    <t>VIIȘOARA</t>
  </si>
  <si>
    <t>FURCULEȘTI</t>
  </si>
  <si>
    <t>MERENI</t>
  </si>
  <si>
    <t>GRĂDIȘTEA</t>
  </si>
  <si>
    <t>COTEȘTI</t>
  </si>
  <si>
    <t>PUȘCAȘI</t>
  </si>
  <si>
    <t>C10-I1.2-1448</t>
  </si>
  <si>
    <t>TULNICI</t>
  </si>
  <si>
    <t>C10-I1.2-1415</t>
  </si>
  <si>
    <t>CERNA</t>
  </si>
  <si>
    <t>DUMEȘTI</t>
  </si>
  <si>
    <t>BĂLTENI</t>
  </si>
  <si>
    <t>C10-I1.2-1375</t>
  </si>
  <si>
    <t>ROEȘTI</t>
  </si>
  <si>
    <t>C10-I1.2-1337</t>
  </si>
  <si>
    <t>C10-I1.2-1213</t>
  </si>
  <si>
    <t>OȘEȘTI</t>
  </si>
  <si>
    <t>POGANA</t>
  </si>
  <si>
    <t>TODIREȘTI</t>
  </si>
  <si>
    <t>POCHIDIA</t>
  </si>
  <si>
    <t>BOGDĂNEȘTI</t>
  </si>
  <si>
    <t>C10-I1.2-1148</t>
  </si>
  <si>
    <t>C10-I1.2-1100</t>
  </si>
  <si>
    <t>DĂENI</t>
  </si>
  <si>
    <t>C10-I1.2-1084</t>
  </si>
  <si>
    <t>CHIOJDENI</t>
  </si>
  <si>
    <t>C10-I1.2-1062</t>
  </si>
  <si>
    <t>STEJARU</t>
  </si>
  <si>
    <t>C10-I1.2-886</t>
  </si>
  <si>
    <t>C10-I1.2-875</t>
  </si>
  <si>
    <t>DUDEȘTII VECHI</t>
  </si>
  <si>
    <t>C10-I1.2-873</t>
  </si>
  <si>
    <t>BROȘTENI</t>
  </si>
  <si>
    <t>C10-I1.2-868</t>
  </si>
  <si>
    <t>C10-I1.2-860</t>
  </si>
  <si>
    <t>C10-I1.2-848</t>
  </si>
  <si>
    <t>LUNCA BANULUI</t>
  </si>
  <si>
    <t>C10-I1.2-798</t>
  </si>
  <si>
    <t>C10-I1.2-767</t>
  </si>
  <si>
    <t>C10-I1.2-752</t>
  </si>
  <si>
    <t>SLĂTIOARA</t>
  </si>
  <si>
    <t>C10-I1.2-724</t>
  </si>
  <si>
    <t>CIOLĂNEȘTI</t>
  </si>
  <si>
    <t>C10-I1.2-699</t>
  </si>
  <si>
    <t>C10-I1.2-677</t>
  </si>
  <si>
    <t>DUDA-EPURENI</t>
  </si>
  <si>
    <t>C10-I1.2-658</t>
  </si>
  <si>
    <t>C10-I1.2-648</t>
  </si>
  <si>
    <t>MICLEȘTI</t>
  </si>
  <si>
    <t>C10-I1.2-644</t>
  </si>
  <si>
    <t>MATEEȘTI</t>
  </si>
  <si>
    <t>C10-I1.2-622</t>
  </si>
  <si>
    <t>C10-I1.2-600</t>
  </si>
  <si>
    <t>C10-I1.2-590</t>
  </si>
  <si>
    <t>GRATIA</t>
  </si>
  <si>
    <t>C10-I1.2-585</t>
  </si>
  <si>
    <t>C10-I1.2-582</t>
  </si>
  <si>
    <t>EPURENI</t>
  </si>
  <si>
    <t>C10-I1.2-548</t>
  </si>
  <si>
    <t>VINDEREI</t>
  </si>
  <si>
    <t>Tip UAT</t>
  </si>
  <si>
    <t>UAT</t>
  </si>
  <si>
    <t>Timiș</t>
  </si>
  <si>
    <t>Tulcea</t>
  </si>
  <si>
    <t>Vrancea</t>
  </si>
  <si>
    <t>Teleorman</t>
  </si>
  <si>
    <t>Vaslui</t>
  </si>
  <si>
    <t>Vâlcea</t>
  </si>
  <si>
    <t>Asigurarea infrastructurii TIC (sisteme inteligente de management local) la nivelul comunei Stejaru</t>
  </si>
  <si>
    <t>Asigurarea infrastructurii TIC (sisteme inteligente de management local) la nivelul comunei Dăeni</t>
  </si>
  <si>
    <t>Sistem de monitorizare si siguranta a spatiului spațiului public din comuna FURCULESTI, județul Teleorman</t>
  </si>
  <si>
    <t>Sisteme inteligente de management local  pentru dezvoltarea de servicii și structuri de  sprijin,   specializate pentru administrația publica ROESTI</t>
  </si>
  <si>
    <t>Asigurarea infrastructurii TIC (sisteme inteligente de management local) la nivelul comunei Cerna</t>
  </si>
  <si>
    <t>Digitalizarea serviciilor comunei TULNICI</t>
  </si>
  <si>
    <t>Infiintarea sistemului inteligent de management integrat local (tip Smart Village ) in comuna Vinderei,judetul Vaslui</t>
  </si>
  <si>
    <t>SISTEM INTELIGENT DE MANAGEMENT IN COMUNA DUMEȘTI PENTRU INTEGRAREA DATELOR SPATIALE  INTR-O SOLUTIE  (G.I.S.) PRIN PNRR/2022/C10 ACTIUNEA I.1.2</t>
  </si>
  <si>
    <t>Achizitia unui sistem de monitorizare si siguranta a spatiului public si a unui sistem inteligent de management local in comuna Epureni, judetul Vaslui</t>
  </si>
  <si>
    <t>SISTEM INTELIGENT DE MANAGEMENT IN COMUNA BALTENI PENTRU INTEGRAREA DATELOR SPATIALE  INTR-O SOLUTIE  (G.I.S.) PRIN PNRR/2022/C10 ACTIUNEA I.1.2</t>
  </si>
  <si>
    <t>Dezvoltarea infrastructurii ITS/TIC a Comunei GRATIA</t>
  </si>
  <si>
    <t xml:space="preserve">Realizare sistem de monitorizare și supraveghere video a spațiului public in comuna POCHIDIA, județul Vaslui </t>
  </si>
  <si>
    <t>DEZVOLTAREA SISTEMULUI DE MANAGEMENT LOCAL PRIN IMPLEMENTAREA UNOR INFRASTRUCTURI INTELIGENTE LA NIVELUL COMUNEI MATEESTI, JUDETUL VALCEA</t>
  </si>
  <si>
    <t>SISTEM INTELIGENT DE MANAGEMENT IN COMUNA MICLEȘTI PENTRU INTEGRAREA DATELOR SPATIALE  INTR-O SOLUTIE  (G.I.S.) PRIN PNRR/2022/C10 ACTIUNEA I.1.2</t>
  </si>
  <si>
    <t>SISTEM INTELIGENT DE MANAGEMENT IN COMUNA OȘEȘTI PENTRU INTEGRAREA DATELOR SPATIALE INTR-O SOLUTIE  (G.I.S.) PRIN PNRR/2022/C10 ACTIUNEA I.1.2</t>
  </si>
  <si>
    <t>SISTEM INTELIGENT DE MANAGEMENT IN COMUNA BOGDĂNEȘTI PENTRU INTEGRAREA DATELOR SPATIALE  INTR-O SOLUTIE  (G.I.S.) PRIN PNRR/2022/C10 ACTIUNEA I.1.2</t>
  </si>
  <si>
    <t>Modernizare si extindere sistem de monitorizare și supraveghere video a spațiului public in comuna  Ciolănești, județul Teleorman</t>
  </si>
  <si>
    <t>DEZVOLTAREA SISTEMULUI DE MANAGEMENT LOCAL PRIN IMPLEMENTAREA UNOR INFRASTRUCTURI INTELIGENTE LA NIVELUL COMUNEI SLATIOARA, JUDETUL VALCEA</t>
  </si>
  <si>
    <t>SISTEM INTELIGENT DE MANAGEMENT IN COMUNA TODIREȘTI PENTRU INTEGRAREA DATELOR SPATIALE INTR-O SOLUTIE  (G.I.S.) PRIN PNRR/2022/C10 ACTIUNEA I.1.2</t>
  </si>
  <si>
    <t>SISTEM INTELIGENT DE MANAGEMENT IN COMUNA POGANA PENTRU INTEGRAREA DATELOR SPATIALE  INTR-O SOLUTIE  (G.I.S.) PRIN PNRR/2022/C10 ACTIUNEA I.1.2</t>
  </si>
  <si>
    <t>Dezvoltarea sistemului de management local prin implementarea unor infrastructuri inteligente la nivelul Comunei Lunca Banului, jud Vaslui</t>
  </si>
  <si>
    <t>SISTEM DE MONITORIZARE SI SIGURANTA A SPATIULUI PUBLIC IN COM. BROSTENI JUD. VRANCEA</t>
  </si>
  <si>
    <t>Dezvoltarea infrastructurii ITS/TIC a Comunei Gradistea</t>
  </si>
  <si>
    <t>Nr.</t>
  </si>
  <si>
    <t>COMUNA</t>
  </si>
  <si>
    <t>Valoare Total</t>
  </si>
  <si>
    <t>I.1.2 - Asigurarea infrastructurii pentru transportul verde - ITS/alte infrastructuri TIC (sisteme inteligente de management urban/local)</t>
  </si>
  <si>
    <t>TVA total</t>
  </si>
  <si>
    <t>SISTEM INTELIGENT DE MANAGEMENT IN COMUNA DUDA-EPURENI PENTRU INTEGRAREA DATELOR SPATIALE  INTR-O SOLUTIE  (G.I.S.) PRIN PNRR/2022/C10 ACTIUNEA I.1.2</t>
  </si>
  <si>
    <t>Asigurarea infrastructurii pentru transportul verde – infrastructură TIC in comuna COTEŞTI, județul VRANCEA"; "Realizare stații de reîncărcare vehicule electrice Comuna COTEȘTI, judetul VRANCEA</t>
  </si>
  <si>
    <t>SISTEM DE MONITORIZARE SI SIGURANTA SPATIULUI PUBLIC, COMUNA DUDESTII VECHI</t>
  </si>
  <si>
    <t>Asigurarea infrastructurii pentru transportul verde – infrastructură TIC in comuna CHIOJDENI, județul VRANCEA” ; “Realizare stații de reîncărcare vehicule electrice Comuna CHIOJDENI, judetul VRANCEA</t>
  </si>
  <si>
    <t>CREAREA UNUI SISTEM INTELIGENT DE MANAGEMENT ÎN COMUNA MERENI PRIN INTEGRAREA DATELOR SPAȚIALE DIN TEREN ÎNTR-O SOLUȚIE GEOSPATIALĂ ( G.I.S ) PRIN PNRR /2022/ C10 ACȚIUNEA I.1.2</t>
  </si>
  <si>
    <t>CREAREA UNUI SISTEM INTELIGENT DE MANAGEMENT ÎN COMUNA VIIȘOARA PRIN INTEGRAREA DATELOR SPAȚIALE DIN TEREN ÎNTR-O SOLUȚIE GEOSPATIALĂ ( G.I.S ) PRIN PNRR /2022/ C10 ACȚIUNEA I.1.2</t>
  </si>
  <si>
    <t>DEZVOLTAREA SISTEMULUI DE MANAGEMENT LOCAL PRIN IMPLEMENTAREA UNUI SISTEM DE MONITORIZARE SI SIGURANTA A SPATIULUI PUBLIC LA NIVELUL COMUNEI PUSCASI, JUDETUL VASLUI</t>
  </si>
  <si>
    <t>C10-</t>
  </si>
  <si>
    <t>I.1.3 - Asigurarea infrastructurii pentru transportul verde - puncte de reîncărcare vehicule electrice</t>
  </si>
  <si>
    <t>Nr. înreg.</t>
  </si>
  <si>
    <t>Nr. Cerere</t>
  </si>
  <si>
    <t>TOTAL</t>
  </si>
  <si>
    <t xml:space="preserve">991 / 05.01.2023 </t>
  </si>
  <si>
    <t xml:space="preserve">995 / 05.01.2023 </t>
  </si>
  <si>
    <t xml:space="preserve">1007 / 05.01.2023 </t>
  </si>
  <si>
    <t xml:space="preserve">1008 / 05.01.2023 </t>
  </si>
  <si>
    <t xml:space="preserve">1009 / 05.01.2023 </t>
  </si>
  <si>
    <t xml:space="preserve">1012 / 05.01.2023 </t>
  </si>
  <si>
    <t xml:space="preserve">1013 / 05.01.2023 </t>
  </si>
  <si>
    <t xml:space="preserve">1014 / 05.01.2023 </t>
  </si>
  <si>
    <t xml:space="preserve">1015 / 05.01.2023 </t>
  </si>
  <si>
    <t xml:space="preserve">1018 / 05.01.2023 </t>
  </si>
  <si>
    <t xml:space="preserve">1026 / 05.01.2023 </t>
  </si>
  <si>
    <t xml:space="preserve">1028 / 05.01.2023 </t>
  </si>
  <si>
    <t xml:space="preserve">1034 / 05.01.2023 </t>
  </si>
  <si>
    <t xml:space="preserve">1037 / 05.01.2023 </t>
  </si>
  <si>
    <t xml:space="preserve">1041 / 05.01.2023 </t>
  </si>
  <si>
    <t xml:space="preserve">1043 / 05.01.2023 </t>
  </si>
  <si>
    <t xml:space="preserve">1046 / 05.01.2023 </t>
  </si>
  <si>
    <t xml:space="preserve">1047 / 05.01.2023 </t>
  </si>
  <si>
    <t xml:space="preserve">1048 / 05.01.2023 </t>
  </si>
  <si>
    <t xml:space="preserve">1049 / 05.01.2023 </t>
  </si>
  <si>
    <t xml:space="preserve">1050 / 05.01.2023 </t>
  </si>
  <si>
    <t xml:space="preserve">1051 / 05.01.2023 </t>
  </si>
  <si>
    <t xml:space="preserve">1052 / 05.01.2023 </t>
  </si>
  <si>
    <t xml:space="preserve">1054 / 05.01.2023 </t>
  </si>
  <si>
    <t xml:space="preserve">1056 / 05.01.2023 </t>
  </si>
  <si>
    <t xml:space="preserve">1057 / 05.01.2023 </t>
  </si>
  <si>
    <t xml:space="preserve">1058 / 05.01.2023 </t>
  </si>
  <si>
    <t xml:space="preserve">1059 / 05.01.2023 </t>
  </si>
  <si>
    <t xml:space="preserve">1035 / 05.01.2023 </t>
  </si>
  <si>
    <t xml:space="preserve">1036 / 05.01.2023 </t>
  </si>
  <si>
    <t>Valoare finanțare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</si>
</sst>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4" x14ac:knownFonts="1"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1" applyFont="1" applyAlignment="1">
      <alignment vertical="top"/>
    </xf>
    <xf numFmtId="0" fontId="1" fillId="2" borderId="1" xfId="1" applyFont="1" applyFill="1" applyBorder="1" applyAlignment="1">
      <alignment horizontal="center" vertical="top"/>
    </xf>
    <xf numFmtId="0" fontId="1" fillId="2" borderId="2" xfId="1" applyFont="1" applyFill="1" applyBorder="1" applyAlignment="1">
      <alignment horizontal="center" vertical="top"/>
    </xf>
    <xf numFmtId="164" fontId="1" fillId="2" borderId="2" xfId="1" applyNumberFormat="1" applyFont="1" applyFill="1" applyBorder="1" applyAlignment="1">
      <alignment horizontal="center" vertical="top"/>
    </xf>
    <xf numFmtId="164" fontId="1" fillId="2" borderId="3" xfId="1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4" fontId="1" fillId="2" borderId="4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44" fontId="3" fillId="3" borderId="4" xfId="0" applyNumberFormat="1" applyFont="1" applyFill="1" applyBorder="1" applyAlignment="1">
      <alignment horizontal="left" vertical="top"/>
    </xf>
  </cellXfs>
  <cellStyles count="2">
    <cellStyle name="Normal" xfId="0" builtinId="0"/>
    <cellStyle name="Normal 2" xfId="1"/>
  </cellStyles>
  <dxfs count="14"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0" name="Table1411" displayName="Table1411" ref="A5:J36" totalsRowShown="0" headerRowDxfId="13" dataDxfId="11" headerRowBorderDxfId="12" tableBorderDxfId="10" headerRowCellStyle="Normal 2">
  <autoFilter ref="A5:J36"/>
  <sortState ref="A6:J36">
    <sortCondition ref="D5:D36"/>
  </sortState>
  <tableColumns count="10">
    <tableColumn id="1" name="Nr." dataDxfId="9"/>
    <tableColumn id="2" name="Nr. înreg." dataDxfId="8"/>
    <tableColumn id="3" name="Tip UAT" dataDxfId="7"/>
    <tableColumn id="4" name="UAT" dataDxfId="6"/>
    <tableColumn id="8" name="Județ" dataDxfId="5"/>
    <tableColumn id="9" name="Nr. Cerere" dataDxfId="4"/>
    <tableColumn id="16" name="Titlu proiect" dataDxfId="3"/>
    <tableColumn id="33" name="Valoare finanțare" dataDxfId="2"/>
    <tableColumn id="34" name="TVA total" dataDxfId="1">
      <calculatedColumnFormula>Table1411[[#This Row],[Valoare finanțare]]*19%</calculatedColumnFormula>
    </tableColumn>
    <tableColumn id="35" name="Valoare Total" dataDxfId="0">
      <calculatedColumnFormula>Table1411[[#This Row],[TVA total]]+Table1411[[#This Row],[Valoare finanțare]]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4" zoomScaleNormal="100" workbookViewId="0">
      <selection activeCell="B2" sqref="B2"/>
    </sheetView>
  </sheetViews>
  <sheetFormatPr defaultColWidth="9" defaultRowHeight="14.4" x14ac:dyDescent="0.3"/>
  <cols>
    <col min="1" max="1" width="5.59765625" style="1" customWidth="1"/>
    <col min="2" max="2" width="13.8984375" style="1" customWidth="1"/>
    <col min="3" max="3" width="13.5" style="1" customWidth="1"/>
    <col min="4" max="4" width="18.19921875" style="1" customWidth="1"/>
    <col min="5" max="6" width="18.69921875" style="1" customWidth="1"/>
    <col min="7" max="7" width="61.59765625" style="1" customWidth="1"/>
    <col min="8" max="8" width="21.09765625" style="1" customWidth="1"/>
    <col min="9" max="9" width="22.09765625" style="1" customWidth="1"/>
    <col min="10" max="10" width="21.5" style="1" customWidth="1"/>
    <col min="11" max="16384" width="9" style="1"/>
  </cols>
  <sheetData>
    <row r="1" spans="1:10" s="2" customFormat="1" x14ac:dyDescent="0.3">
      <c r="C1" s="3"/>
      <c r="D1" s="3"/>
    </row>
    <row r="2" spans="1:10" s="4" customFormat="1" x14ac:dyDescent="0.3">
      <c r="B2" s="5"/>
      <c r="C2" s="6" t="s">
        <v>105</v>
      </c>
      <c r="D2" s="7" t="s">
        <v>96</v>
      </c>
    </row>
    <row r="3" spans="1:10" s="4" customFormat="1" x14ac:dyDescent="0.3">
      <c r="B3" s="5"/>
      <c r="C3" s="6" t="s">
        <v>105</v>
      </c>
      <c r="D3" s="8" t="s">
        <v>106</v>
      </c>
    </row>
    <row r="4" spans="1:10" s="2" customFormat="1" x14ac:dyDescent="0.3">
      <c r="C4" s="3"/>
      <c r="D4" s="3"/>
    </row>
    <row r="5" spans="1:10" x14ac:dyDescent="0.3">
      <c r="A5" s="9" t="s">
        <v>93</v>
      </c>
      <c r="B5" s="10" t="s">
        <v>107</v>
      </c>
      <c r="C5" s="10" t="s">
        <v>62</v>
      </c>
      <c r="D5" s="10" t="s">
        <v>63</v>
      </c>
      <c r="E5" s="10" t="s">
        <v>0</v>
      </c>
      <c r="F5" s="10" t="s">
        <v>108</v>
      </c>
      <c r="G5" s="10" t="s">
        <v>1</v>
      </c>
      <c r="H5" s="11" t="s">
        <v>140</v>
      </c>
      <c r="I5" s="11" t="s">
        <v>97</v>
      </c>
      <c r="J5" s="12" t="s">
        <v>95</v>
      </c>
    </row>
    <row r="6" spans="1:10" ht="43.2" x14ac:dyDescent="0.3">
      <c r="A6" s="18">
        <v>1</v>
      </c>
      <c r="B6" s="18" t="s">
        <v>110</v>
      </c>
      <c r="C6" s="19" t="s">
        <v>94</v>
      </c>
      <c r="D6" s="19" t="s">
        <v>13</v>
      </c>
      <c r="E6" s="20" t="s">
        <v>68</v>
      </c>
      <c r="F6" s="18" t="s">
        <v>57</v>
      </c>
      <c r="G6" s="19" t="s">
        <v>79</v>
      </c>
      <c r="H6" s="21">
        <v>331814.99</v>
      </c>
      <c r="I6" s="21">
        <f>Table1411[[#This Row],[Valoare finanțare]]*19%</f>
        <v>63044.848099999996</v>
      </c>
      <c r="J6" s="21">
        <f>Table1411[[#This Row],[TVA total]]+Table1411[[#This Row],[Valoare finanțare]]</f>
        <v>394859.83809999999</v>
      </c>
    </row>
    <row r="7" spans="1:10" ht="43.2" x14ac:dyDescent="0.3">
      <c r="A7" s="18">
        <v>2</v>
      </c>
      <c r="B7" s="18" t="s">
        <v>111</v>
      </c>
      <c r="C7" s="19" t="s">
        <v>94</v>
      </c>
      <c r="D7" s="19" t="s">
        <v>22</v>
      </c>
      <c r="E7" s="20" t="s">
        <v>68</v>
      </c>
      <c r="F7" s="18" t="s">
        <v>45</v>
      </c>
      <c r="G7" s="19" t="s">
        <v>85</v>
      </c>
      <c r="H7" s="21">
        <v>258067.5</v>
      </c>
      <c r="I7" s="21">
        <f>Table1411[[#This Row],[Valoare finanțare]]*19%</f>
        <v>49032.824999999997</v>
      </c>
      <c r="J7" s="21">
        <f>Table1411[[#This Row],[TVA total]]+Table1411[[#This Row],[Valoare finanțare]]</f>
        <v>307100.32500000001</v>
      </c>
    </row>
    <row r="8" spans="1:10" ht="28.8" x14ac:dyDescent="0.3">
      <c r="A8" s="18">
        <v>3</v>
      </c>
      <c r="B8" s="18" t="s">
        <v>112</v>
      </c>
      <c r="C8" s="19" t="s">
        <v>94</v>
      </c>
      <c r="D8" s="19" t="s">
        <v>34</v>
      </c>
      <c r="E8" s="20" t="s">
        <v>66</v>
      </c>
      <c r="F8" s="18" t="s">
        <v>33</v>
      </c>
      <c r="G8" s="19" t="s">
        <v>91</v>
      </c>
      <c r="H8" s="21">
        <v>713781.46</v>
      </c>
      <c r="I8" s="21">
        <f>Table1411[[#This Row],[Valoare finanțare]]*19%</f>
        <v>135618.4774</v>
      </c>
      <c r="J8" s="21">
        <f>Table1411[[#This Row],[TVA total]]+Table1411[[#This Row],[Valoare finanțare]]</f>
        <v>849399.93739999994</v>
      </c>
    </row>
    <row r="9" spans="1:10" ht="28.8" x14ac:dyDescent="0.3">
      <c r="A9" s="18">
        <v>4</v>
      </c>
      <c r="B9" s="18" t="s">
        <v>113</v>
      </c>
      <c r="C9" s="19" t="s">
        <v>94</v>
      </c>
      <c r="D9" s="19" t="s">
        <v>11</v>
      </c>
      <c r="E9" s="20" t="s">
        <v>65</v>
      </c>
      <c r="F9" s="18" t="s">
        <v>10</v>
      </c>
      <c r="G9" s="19" t="s">
        <v>74</v>
      </c>
      <c r="H9" s="21">
        <v>1844880.28</v>
      </c>
      <c r="I9" s="21">
        <f>Table1411[[#This Row],[Valoare finanțare]]*19%</f>
        <v>350527.25320000004</v>
      </c>
      <c r="J9" s="21">
        <f>Table1411[[#This Row],[TVA total]]+Table1411[[#This Row],[Valoare finanțare]]</f>
        <v>2195407.5331999999</v>
      </c>
    </row>
    <row r="10" spans="1:10" ht="43.2" x14ac:dyDescent="0.3">
      <c r="A10" s="18">
        <v>5</v>
      </c>
      <c r="B10" s="18" t="s">
        <v>114</v>
      </c>
      <c r="C10" s="19" t="s">
        <v>94</v>
      </c>
      <c r="D10" s="19" t="s">
        <v>27</v>
      </c>
      <c r="E10" s="20" t="s">
        <v>66</v>
      </c>
      <c r="F10" s="18" t="s">
        <v>26</v>
      </c>
      <c r="G10" s="19" t="s">
        <v>101</v>
      </c>
      <c r="H10" s="21">
        <v>1844880.28</v>
      </c>
      <c r="I10" s="21">
        <f>Table1411[[#This Row],[Valoare finanțare]]*19%</f>
        <v>350527.25320000004</v>
      </c>
      <c r="J10" s="21">
        <f>Table1411[[#This Row],[TVA total]]+Table1411[[#This Row],[Valoare finanțare]]</f>
        <v>2195407.5331999999</v>
      </c>
    </row>
    <row r="11" spans="1:10" ht="28.8" x14ac:dyDescent="0.3">
      <c r="A11" s="18">
        <v>6</v>
      </c>
      <c r="B11" s="18" t="s">
        <v>115</v>
      </c>
      <c r="C11" s="19" t="s">
        <v>94</v>
      </c>
      <c r="D11" s="19" t="s">
        <v>44</v>
      </c>
      <c r="E11" s="20" t="s">
        <v>67</v>
      </c>
      <c r="F11" s="18" t="s">
        <v>43</v>
      </c>
      <c r="G11" s="19" t="s">
        <v>86</v>
      </c>
      <c r="H11" s="21">
        <v>614205.28</v>
      </c>
      <c r="I11" s="21">
        <f>Table1411[[#This Row],[Valoare finanțare]]*19%</f>
        <v>116699.00320000001</v>
      </c>
      <c r="J11" s="21">
        <f>Table1411[[#This Row],[TVA total]]+Table1411[[#This Row],[Valoare finanțare]]</f>
        <v>730904.28320000006</v>
      </c>
    </row>
    <row r="12" spans="1:10" ht="43.2" x14ac:dyDescent="0.3">
      <c r="A12" s="18">
        <v>7</v>
      </c>
      <c r="B12" s="18" t="s">
        <v>116</v>
      </c>
      <c r="C12" s="19" t="s">
        <v>94</v>
      </c>
      <c r="D12" s="19" t="s">
        <v>6</v>
      </c>
      <c r="E12" s="20" t="s">
        <v>66</v>
      </c>
      <c r="F12" s="18" t="s">
        <v>23</v>
      </c>
      <c r="G12" s="19" t="s">
        <v>99</v>
      </c>
      <c r="H12" s="21">
        <v>1223241.72</v>
      </c>
      <c r="I12" s="21">
        <f>Table1411[[#This Row],[Valoare finanțare]]*19%</f>
        <v>232415.92679999999</v>
      </c>
      <c r="J12" s="21">
        <f>Table1411[[#This Row],[TVA total]]+Table1411[[#This Row],[Valoare finanțare]]</f>
        <v>1455657.6468</v>
      </c>
    </row>
    <row r="13" spans="1:10" ht="28.8" x14ac:dyDescent="0.3">
      <c r="A13" s="18">
        <v>8</v>
      </c>
      <c r="B13" s="18" t="s">
        <v>117</v>
      </c>
      <c r="C13" s="19" t="s">
        <v>94</v>
      </c>
      <c r="D13" s="19" t="s">
        <v>25</v>
      </c>
      <c r="E13" s="20" t="s">
        <v>65</v>
      </c>
      <c r="F13" s="18" t="s">
        <v>24</v>
      </c>
      <c r="G13" s="19" t="s">
        <v>71</v>
      </c>
      <c r="H13" s="21">
        <v>1844880.28</v>
      </c>
      <c r="I13" s="21">
        <f>Table1411[[#This Row],[Valoare finanțare]]*19%</f>
        <v>350527.25320000004</v>
      </c>
      <c r="J13" s="21">
        <f>Table1411[[#This Row],[TVA total]]+Table1411[[#This Row],[Valoare finanțare]]</f>
        <v>2195407.5331999999</v>
      </c>
    </row>
    <row r="14" spans="1:10" ht="43.2" x14ac:dyDescent="0.3">
      <c r="A14" s="18">
        <v>9</v>
      </c>
      <c r="B14" s="18" t="s">
        <v>118</v>
      </c>
      <c r="C14" s="19" t="s">
        <v>94</v>
      </c>
      <c r="D14" s="19" t="s">
        <v>47</v>
      </c>
      <c r="E14" s="20" t="s">
        <v>68</v>
      </c>
      <c r="F14" s="18" t="s">
        <v>46</v>
      </c>
      <c r="G14" s="19" t="s">
        <v>98</v>
      </c>
      <c r="H14" s="21">
        <v>351135</v>
      </c>
      <c r="I14" s="21">
        <f>Table1411[[#This Row],[Valoare finanțare]]*19%</f>
        <v>66715.649999999994</v>
      </c>
      <c r="J14" s="21">
        <f>Table1411[[#This Row],[TVA total]]+Table1411[[#This Row],[Valoare finanțare]]</f>
        <v>417850.65</v>
      </c>
    </row>
    <row r="15" spans="1:10" ht="28.8" x14ac:dyDescent="0.3">
      <c r="A15" s="18">
        <v>10</v>
      </c>
      <c r="B15" s="18" t="s">
        <v>119</v>
      </c>
      <c r="C15" s="19" t="s">
        <v>94</v>
      </c>
      <c r="D15" s="19" t="s">
        <v>32</v>
      </c>
      <c r="E15" s="20" t="s">
        <v>64</v>
      </c>
      <c r="F15" s="18" t="s">
        <v>31</v>
      </c>
      <c r="G15" s="19" t="s">
        <v>100</v>
      </c>
      <c r="H15" s="21">
        <v>1967947.78</v>
      </c>
      <c r="I15" s="21">
        <f>Table1411[[#This Row],[Valoare finanțare]]*19%</f>
        <v>373910.07819999999</v>
      </c>
      <c r="J15" s="21">
        <f>Table1411[[#This Row],[TVA total]]+Table1411[[#This Row],[Valoare finanțare]]</f>
        <v>2341857.8582000001</v>
      </c>
    </row>
    <row r="16" spans="1:10" ht="43.2" x14ac:dyDescent="0.3">
      <c r="A16" s="18">
        <v>11</v>
      </c>
      <c r="B16" s="18" t="s">
        <v>120</v>
      </c>
      <c r="C16" s="19" t="s">
        <v>94</v>
      </c>
      <c r="D16" s="19" t="s">
        <v>12</v>
      </c>
      <c r="E16" s="20" t="s">
        <v>68</v>
      </c>
      <c r="F16" s="18" t="s">
        <v>53</v>
      </c>
      <c r="G16" s="19" t="s">
        <v>77</v>
      </c>
      <c r="H16" s="21">
        <v>342135</v>
      </c>
      <c r="I16" s="21">
        <f>Table1411[[#This Row],[Valoare finanțare]]*19%</f>
        <v>65005.65</v>
      </c>
      <c r="J16" s="21">
        <f>Table1411[[#This Row],[TVA total]]+Table1411[[#This Row],[Valoare finanțare]]</f>
        <v>407140.65</v>
      </c>
    </row>
    <row r="17" spans="1:10" ht="43.2" x14ac:dyDescent="0.3">
      <c r="A17" s="18">
        <v>12</v>
      </c>
      <c r="B17" s="18" t="s">
        <v>121</v>
      </c>
      <c r="C17" s="19" t="s">
        <v>94</v>
      </c>
      <c r="D17" s="19" t="s">
        <v>59</v>
      </c>
      <c r="E17" s="20" t="s">
        <v>68</v>
      </c>
      <c r="F17" s="18" t="s">
        <v>58</v>
      </c>
      <c r="G17" s="19" t="s">
        <v>78</v>
      </c>
      <c r="H17" s="21">
        <v>1841087.54</v>
      </c>
      <c r="I17" s="21">
        <f>Table1411[[#This Row],[Valoare finanțare]]*19%</f>
        <v>349806.63260000001</v>
      </c>
      <c r="J17" s="21">
        <f>Table1411[[#This Row],[TVA total]]+Table1411[[#This Row],[Valoare finanțare]]</f>
        <v>2190894.1726000002</v>
      </c>
    </row>
    <row r="18" spans="1:10" ht="28.8" x14ac:dyDescent="0.3">
      <c r="A18" s="18">
        <v>13</v>
      </c>
      <c r="B18" s="18" t="s">
        <v>122</v>
      </c>
      <c r="C18" s="19" t="s">
        <v>94</v>
      </c>
      <c r="D18" s="19" t="s">
        <v>3</v>
      </c>
      <c r="E18" s="20" t="s">
        <v>67</v>
      </c>
      <c r="F18" s="18" t="s">
        <v>16</v>
      </c>
      <c r="G18" s="19" t="s">
        <v>72</v>
      </c>
      <c r="H18" s="21">
        <v>766218.26</v>
      </c>
      <c r="I18" s="21">
        <f>Table1411[[#This Row],[Valoare finanțare]]*19%</f>
        <v>145581.4694</v>
      </c>
      <c r="J18" s="21">
        <f>Table1411[[#This Row],[TVA total]]+Table1411[[#This Row],[Valoare finanțare]]</f>
        <v>911799.72940000007</v>
      </c>
    </row>
    <row r="19" spans="1:10" ht="28.8" x14ac:dyDescent="0.3">
      <c r="A19" s="18">
        <v>14</v>
      </c>
      <c r="B19" s="18" t="s">
        <v>138</v>
      </c>
      <c r="C19" s="19" t="s">
        <v>94</v>
      </c>
      <c r="D19" s="19" t="s">
        <v>56</v>
      </c>
      <c r="E19" s="20" t="s">
        <v>67</v>
      </c>
      <c r="F19" s="18" t="s">
        <v>55</v>
      </c>
      <c r="G19" s="19" t="s">
        <v>80</v>
      </c>
      <c r="H19" s="21">
        <v>1843551.15</v>
      </c>
      <c r="I19" s="21">
        <f>Table1411[[#This Row],[Valoare finanțare]]*19%</f>
        <v>350274.71849999996</v>
      </c>
      <c r="J19" s="21">
        <f>Table1411[[#This Row],[TVA total]]+Table1411[[#This Row],[Valoare finanțare]]</f>
        <v>2193825.8684999999</v>
      </c>
    </row>
    <row r="20" spans="1:10" ht="28.8" x14ac:dyDescent="0.3">
      <c r="A20" s="18">
        <v>15</v>
      </c>
      <c r="B20" s="18" t="s">
        <v>139</v>
      </c>
      <c r="C20" s="19" t="s">
        <v>94</v>
      </c>
      <c r="D20" s="19" t="s">
        <v>5</v>
      </c>
      <c r="E20" s="20" t="s">
        <v>69</v>
      </c>
      <c r="F20" s="18" t="s">
        <v>30</v>
      </c>
      <c r="G20" s="19" t="s">
        <v>92</v>
      </c>
      <c r="H20" s="21">
        <v>849165.75</v>
      </c>
      <c r="I20" s="21">
        <f>Table1411[[#This Row],[Valoare finanțare]]*19%</f>
        <v>161341.49249999999</v>
      </c>
      <c r="J20" s="21">
        <f>Table1411[[#This Row],[TVA total]]+Table1411[[#This Row],[Valoare finanțare]]</f>
        <v>1010507.2424999999</v>
      </c>
    </row>
    <row r="21" spans="1:10" ht="28.8" x14ac:dyDescent="0.3">
      <c r="A21" s="18">
        <v>16</v>
      </c>
      <c r="B21" s="18" t="s">
        <v>123</v>
      </c>
      <c r="C21" s="19" t="s">
        <v>94</v>
      </c>
      <c r="D21" s="19" t="s">
        <v>38</v>
      </c>
      <c r="E21" s="20" t="s">
        <v>68</v>
      </c>
      <c r="F21" s="18" t="s">
        <v>37</v>
      </c>
      <c r="G21" s="19" t="s">
        <v>90</v>
      </c>
      <c r="H21" s="21">
        <v>1844880.28</v>
      </c>
      <c r="I21" s="21">
        <f>Table1411[[#This Row],[Valoare finanțare]]*19%</f>
        <v>350527.25320000004</v>
      </c>
      <c r="J21" s="21">
        <f>Table1411[[#This Row],[TVA total]]+Table1411[[#This Row],[Valoare finanțare]]</f>
        <v>2195407.5331999999</v>
      </c>
    </row>
    <row r="22" spans="1:10" ht="43.2" x14ac:dyDescent="0.3">
      <c r="A22" s="18">
        <v>17</v>
      </c>
      <c r="B22" s="18" t="s">
        <v>124</v>
      </c>
      <c r="C22" s="19" t="s">
        <v>94</v>
      </c>
      <c r="D22" s="19" t="s">
        <v>52</v>
      </c>
      <c r="E22" s="20" t="s">
        <v>69</v>
      </c>
      <c r="F22" s="18" t="s">
        <v>51</v>
      </c>
      <c r="G22" s="19" t="s">
        <v>82</v>
      </c>
      <c r="H22" s="21">
        <v>1844880.28</v>
      </c>
      <c r="I22" s="21">
        <f>Table1411[[#This Row],[Valoare finanțare]]*19%</f>
        <v>350527.25320000004</v>
      </c>
      <c r="J22" s="21">
        <f>Table1411[[#This Row],[TVA total]]+Table1411[[#This Row],[Valoare finanțare]]</f>
        <v>2195407.5331999999</v>
      </c>
    </row>
    <row r="23" spans="1:10" ht="43.2" x14ac:dyDescent="0.3">
      <c r="A23" s="18">
        <v>18</v>
      </c>
      <c r="B23" s="18" t="s">
        <v>125</v>
      </c>
      <c r="C23" s="19" t="s">
        <v>94</v>
      </c>
      <c r="D23" s="19" t="s">
        <v>4</v>
      </c>
      <c r="E23" s="20" t="s">
        <v>67</v>
      </c>
      <c r="F23" s="18" t="s">
        <v>36</v>
      </c>
      <c r="G23" s="19" t="s">
        <v>102</v>
      </c>
      <c r="H23" s="21">
        <v>258067.5</v>
      </c>
      <c r="I23" s="21">
        <f>Table1411[[#This Row],[Valoare finanțare]]*19%</f>
        <v>49032.824999999997</v>
      </c>
      <c r="J23" s="21">
        <f>Table1411[[#This Row],[TVA total]]+Table1411[[#This Row],[Valoare finanțare]]</f>
        <v>307100.32500000001</v>
      </c>
    </row>
    <row r="24" spans="1:10" ht="43.2" x14ac:dyDescent="0.3">
      <c r="A24" s="18">
        <v>19</v>
      </c>
      <c r="B24" s="18" t="s">
        <v>126</v>
      </c>
      <c r="C24" s="19" t="s">
        <v>94</v>
      </c>
      <c r="D24" s="19" t="s">
        <v>50</v>
      </c>
      <c r="E24" s="20" t="s">
        <v>68</v>
      </c>
      <c r="F24" s="18" t="s">
        <v>49</v>
      </c>
      <c r="G24" s="19" t="s">
        <v>83</v>
      </c>
      <c r="H24" s="21">
        <v>351135</v>
      </c>
      <c r="I24" s="21">
        <f>Table1411[[#This Row],[Valoare finanțare]]*19%</f>
        <v>66715.649999999994</v>
      </c>
      <c r="J24" s="21">
        <f>Table1411[[#This Row],[TVA total]]+Table1411[[#This Row],[Valoare finanțare]]</f>
        <v>417850.65</v>
      </c>
    </row>
    <row r="25" spans="1:10" ht="43.2" x14ac:dyDescent="0.3">
      <c r="A25" s="18">
        <v>20</v>
      </c>
      <c r="B25" s="18" t="s">
        <v>127</v>
      </c>
      <c r="C25" s="19" t="s">
        <v>94</v>
      </c>
      <c r="D25" s="19" t="s">
        <v>18</v>
      </c>
      <c r="E25" s="20" t="s">
        <v>68</v>
      </c>
      <c r="F25" s="18" t="s">
        <v>48</v>
      </c>
      <c r="G25" s="19" t="s">
        <v>84</v>
      </c>
      <c r="H25" s="21">
        <v>228067.51</v>
      </c>
      <c r="I25" s="21">
        <f>Table1411[[#This Row],[Valoare finanțare]]*19%</f>
        <v>43332.8269</v>
      </c>
      <c r="J25" s="21">
        <f>Table1411[[#This Row],[TVA total]]+Table1411[[#This Row],[Valoare finanțare]]</f>
        <v>271400.33689999999</v>
      </c>
    </row>
    <row r="26" spans="1:10" ht="28.8" x14ac:dyDescent="0.3">
      <c r="A26" s="18">
        <v>21</v>
      </c>
      <c r="B26" s="18" t="s">
        <v>128</v>
      </c>
      <c r="C26" s="19" t="s">
        <v>94</v>
      </c>
      <c r="D26" s="19" t="s">
        <v>21</v>
      </c>
      <c r="E26" s="20" t="s">
        <v>68</v>
      </c>
      <c r="F26" s="18" t="s">
        <v>54</v>
      </c>
      <c r="G26" s="19" t="s">
        <v>81</v>
      </c>
      <c r="H26" s="21">
        <v>1272787.52</v>
      </c>
      <c r="I26" s="21">
        <f>Table1411[[#This Row],[Valoare finanțare]]*19%</f>
        <v>241829.62880000001</v>
      </c>
      <c r="J26" s="21">
        <f>Table1411[[#This Row],[TVA total]]+Table1411[[#This Row],[Valoare finanțare]]</f>
        <v>1514617.1488000001</v>
      </c>
    </row>
    <row r="27" spans="1:10" ht="43.2" x14ac:dyDescent="0.3">
      <c r="A27" s="18">
        <v>22</v>
      </c>
      <c r="B27" s="18" t="s">
        <v>129</v>
      </c>
      <c r="C27" s="19" t="s">
        <v>94</v>
      </c>
      <c r="D27" s="19" t="s">
        <v>19</v>
      </c>
      <c r="E27" s="20" t="s">
        <v>68</v>
      </c>
      <c r="F27" s="18" t="s">
        <v>39</v>
      </c>
      <c r="G27" s="19" t="s">
        <v>89</v>
      </c>
      <c r="H27" s="21">
        <v>228067.5</v>
      </c>
      <c r="I27" s="21">
        <f>Table1411[[#This Row],[Valoare finanțare]]*19%</f>
        <v>43332.824999999997</v>
      </c>
      <c r="J27" s="21">
        <f>Table1411[[#This Row],[TVA total]]+Table1411[[#This Row],[Valoare finanțare]]</f>
        <v>271400.32500000001</v>
      </c>
    </row>
    <row r="28" spans="1:10" ht="43.2" x14ac:dyDescent="0.3">
      <c r="A28" s="18">
        <v>23</v>
      </c>
      <c r="B28" s="18" t="s">
        <v>130</v>
      </c>
      <c r="C28" s="19" t="s">
        <v>94</v>
      </c>
      <c r="D28" s="19" t="s">
        <v>7</v>
      </c>
      <c r="E28" s="20" t="s">
        <v>68</v>
      </c>
      <c r="F28" s="18" t="s">
        <v>17</v>
      </c>
      <c r="G28" s="19" t="s">
        <v>104</v>
      </c>
      <c r="H28" s="21">
        <v>861472.5</v>
      </c>
      <c r="I28" s="21">
        <f>Table1411[[#This Row],[Valoare finanțare]]*19%</f>
        <v>163679.77499999999</v>
      </c>
      <c r="J28" s="21">
        <f>Table1411[[#This Row],[TVA total]]+Table1411[[#This Row],[Valoare finanțare]]</f>
        <v>1025152.275</v>
      </c>
    </row>
    <row r="29" spans="1:10" ht="28.8" x14ac:dyDescent="0.3">
      <c r="A29" s="18">
        <v>24</v>
      </c>
      <c r="B29" s="18" t="s">
        <v>131</v>
      </c>
      <c r="C29" s="19" t="s">
        <v>94</v>
      </c>
      <c r="D29" s="19" t="s">
        <v>15</v>
      </c>
      <c r="E29" s="20" t="s">
        <v>69</v>
      </c>
      <c r="F29" s="18" t="s">
        <v>14</v>
      </c>
      <c r="G29" s="19" t="s">
        <v>73</v>
      </c>
      <c r="H29" s="21">
        <v>1844880.28</v>
      </c>
      <c r="I29" s="21">
        <f>Table1411[[#This Row],[Valoare finanțare]]*19%</f>
        <v>350527.25320000004</v>
      </c>
      <c r="J29" s="21">
        <f>Table1411[[#This Row],[TVA total]]+Table1411[[#This Row],[Valoare finanțare]]</f>
        <v>2195407.5331999999</v>
      </c>
    </row>
    <row r="30" spans="1:10" ht="43.2" x14ac:dyDescent="0.3">
      <c r="A30" s="18">
        <v>25</v>
      </c>
      <c r="B30" s="18" t="s">
        <v>132</v>
      </c>
      <c r="C30" s="19" t="s">
        <v>94</v>
      </c>
      <c r="D30" s="19" t="s">
        <v>42</v>
      </c>
      <c r="E30" s="20" t="s">
        <v>69</v>
      </c>
      <c r="F30" s="18" t="s">
        <v>41</v>
      </c>
      <c r="G30" s="19" t="s">
        <v>87</v>
      </c>
      <c r="H30" s="21">
        <v>1844880.28</v>
      </c>
      <c r="I30" s="21">
        <f>Table1411[[#This Row],[Valoare finanțare]]*19%</f>
        <v>350527.25320000004</v>
      </c>
      <c r="J30" s="21">
        <f>Table1411[[#This Row],[TVA total]]+Table1411[[#This Row],[Valoare finanțare]]</f>
        <v>2195407.5331999999</v>
      </c>
    </row>
    <row r="31" spans="1:10" ht="28.8" x14ac:dyDescent="0.3">
      <c r="A31" s="18">
        <v>26</v>
      </c>
      <c r="B31" s="18" t="s">
        <v>133</v>
      </c>
      <c r="C31" s="19" t="s">
        <v>94</v>
      </c>
      <c r="D31" s="19" t="s">
        <v>29</v>
      </c>
      <c r="E31" s="20" t="s">
        <v>65</v>
      </c>
      <c r="F31" s="18" t="s">
        <v>28</v>
      </c>
      <c r="G31" s="19" t="s">
        <v>70</v>
      </c>
      <c r="H31" s="21">
        <v>1844880.28</v>
      </c>
      <c r="I31" s="21">
        <f>Table1411[[#This Row],[Valoare finanțare]]*19%</f>
        <v>350527.25320000004</v>
      </c>
      <c r="J31" s="21">
        <f>Table1411[[#This Row],[TVA total]]+Table1411[[#This Row],[Valoare finanțare]]</f>
        <v>2195407.5331999999</v>
      </c>
    </row>
    <row r="32" spans="1:10" ht="43.2" x14ac:dyDescent="0.3">
      <c r="A32" s="18">
        <v>27</v>
      </c>
      <c r="B32" s="18" t="s">
        <v>134</v>
      </c>
      <c r="C32" s="19" t="s">
        <v>94</v>
      </c>
      <c r="D32" s="19" t="s">
        <v>20</v>
      </c>
      <c r="E32" s="20" t="s">
        <v>68</v>
      </c>
      <c r="F32" s="18" t="s">
        <v>40</v>
      </c>
      <c r="G32" s="19" t="s">
        <v>88</v>
      </c>
      <c r="H32" s="21">
        <v>381135</v>
      </c>
      <c r="I32" s="21">
        <f>Table1411[[#This Row],[Valoare finanțare]]*19%</f>
        <v>72415.649999999994</v>
      </c>
      <c r="J32" s="21">
        <f>Table1411[[#This Row],[TVA total]]+Table1411[[#This Row],[Valoare finanțare]]</f>
        <v>453550.65</v>
      </c>
    </row>
    <row r="33" spans="1:10" ht="28.8" x14ac:dyDescent="0.3">
      <c r="A33" s="18">
        <v>28</v>
      </c>
      <c r="B33" s="18" t="s">
        <v>135</v>
      </c>
      <c r="C33" s="19" t="s">
        <v>94</v>
      </c>
      <c r="D33" s="19" t="s">
        <v>9</v>
      </c>
      <c r="E33" s="20" t="s">
        <v>66</v>
      </c>
      <c r="F33" s="18" t="s">
        <v>8</v>
      </c>
      <c r="G33" s="19" t="s">
        <v>75</v>
      </c>
      <c r="H33" s="21">
        <v>1844880.28</v>
      </c>
      <c r="I33" s="21">
        <f>Table1411[[#This Row],[Valoare finanțare]]*19%</f>
        <v>350527.25320000004</v>
      </c>
      <c r="J33" s="21">
        <f>Table1411[[#This Row],[TVA total]]+Table1411[[#This Row],[Valoare finanțare]]</f>
        <v>2195407.5331999999</v>
      </c>
    </row>
    <row r="34" spans="1:10" ht="43.2" x14ac:dyDescent="0.3">
      <c r="A34" s="18">
        <v>29</v>
      </c>
      <c r="B34" s="18" t="s">
        <v>136</v>
      </c>
      <c r="C34" s="19" t="s">
        <v>94</v>
      </c>
      <c r="D34" s="19" t="s">
        <v>2</v>
      </c>
      <c r="E34" s="20" t="s">
        <v>67</v>
      </c>
      <c r="F34" s="18" t="s">
        <v>35</v>
      </c>
      <c r="G34" s="19" t="s">
        <v>103</v>
      </c>
      <c r="H34" s="21">
        <v>381135</v>
      </c>
      <c r="I34" s="21">
        <f>Table1411[[#This Row],[Valoare finanțare]]*19%</f>
        <v>72415.649999999994</v>
      </c>
      <c r="J34" s="21">
        <f>Table1411[[#This Row],[TVA total]]+Table1411[[#This Row],[Valoare finanțare]]</f>
        <v>453550.65</v>
      </c>
    </row>
    <row r="35" spans="1:10" ht="28.8" x14ac:dyDescent="0.3">
      <c r="A35" s="18">
        <v>30</v>
      </c>
      <c r="B35" s="18" t="s">
        <v>137</v>
      </c>
      <c r="C35" s="19" t="s">
        <v>94</v>
      </c>
      <c r="D35" s="19" t="s">
        <v>61</v>
      </c>
      <c r="E35" s="20" t="s">
        <v>68</v>
      </c>
      <c r="F35" s="18" t="s">
        <v>60</v>
      </c>
      <c r="G35" s="19" t="s">
        <v>76</v>
      </c>
      <c r="H35" s="21">
        <v>1721812.78</v>
      </c>
      <c r="I35" s="21">
        <f>Table1411[[#This Row],[Valoare finanțare]]*19%</f>
        <v>327144.42820000002</v>
      </c>
      <c r="J35" s="21">
        <f>Table1411[[#This Row],[TVA total]]+Table1411[[#This Row],[Valoare finanțare]]</f>
        <v>2048957.2082</v>
      </c>
    </row>
    <row r="36" spans="1:10" x14ac:dyDescent="0.3">
      <c r="A36" s="13"/>
      <c r="B36" s="13"/>
      <c r="C36" s="14"/>
      <c r="D36" s="14"/>
      <c r="E36" s="15"/>
      <c r="F36" s="14"/>
      <c r="G36" s="16" t="s">
        <v>109</v>
      </c>
      <c r="H36" s="17">
        <f>SUM(H6:H35)</f>
        <v>33389954.260000009</v>
      </c>
      <c r="I36" s="17">
        <f>Table1411[[#This Row],[Valoare finanțare]]*19%</f>
        <v>6344091.3094000015</v>
      </c>
      <c r="J36" s="17">
        <f>Table1411[[#This Row],[TVA total]]+Table1411[[#This Row],[Valoare finanțare]]</f>
        <v>39734045.569400012</v>
      </c>
    </row>
  </sheetData>
  <pageMargins left="0.7" right="0.7" top="0.75" bottom="0.75" header="0.3" footer="0.3"/>
  <pageSetup paperSize="9" scale="98" orientation="portrait" horizontalDpi="4294967294" verticalDpi="4294967294" r:id="rId1"/>
  <colBreaks count="1" manualBreakCount="1">
    <brk id="5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65 - cu stații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2022-12-23T09:22:59Z</cp:lastPrinted>
  <dcterms:modified xsi:type="dcterms:W3CDTF">2023-01-16T17:06:56Z</dcterms:modified>
</cp:coreProperties>
</file>