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contracte " sheetId="7" r:id="rId1"/>
  </sheets>
  <calcPr calcId="162913"/>
</workbook>
</file>

<file path=xl/calcChain.xml><?xml version="1.0" encoding="utf-8"?>
<calcChain xmlns="http://schemas.openxmlformats.org/spreadsheetml/2006/main">
  <c r="H25" i="7" l="1"/>
  <c r="I25" i="7" s="1"/>
  <c r="J25" i="7" s="1"/>
  <c r="J8" i="7"/>
  <c r="J14" i="7"/>
  <c r="I5" i="7"/>
  <c r="J5" i="7" s="1"/>
  <c r="I6" i="7"/>
  <c r="J6" i="7" s="1"/>
  <c r="I7" i="7"/>
  <c r="J7" i="7" s="1"/>
  <c r="I8" i="7"/>
  <c r="I9" i="7"/>
  <c r="J9" i="7" s="1"/>
  <c r="I10" i="7"/>
  <c r="J10" i="7" s="1"/>
  <c r="I11" i="7"/>
  <c r="J11" i="7" s="1"/>
  <c r="I12" i="7"/>
  <c r="J12" i="7" s="1"/>
  <c r="I13" i="7"/>
  <c r="J13" i="7" s="1"/>
  <c r="I14" i="7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</calcChain>
</file>

<file path=xl/sharedStrings.xml><?xml version="1.0" encoding="utf-8"?>
<sst xmlns="http://schemas.openxmlformats.org/spreadsheetml/2006/main" count="134" uniqueCount="96">
  <si>
    <t>Județ</t>
  </si>
  <si>
    <t>Titlu proiect</t>
  </si>
  <si>
    <t>C10-I3-3236</t>
  </si>
  <si>
    <t>BALC</t>
  </si>
  <si>
    <t>„Reabilitare Şcoala primară nr.2  Săldăbagiu de Barcău, comuna Balc, judetul Bihor”</t>
  </si>
  <si>
    <t>C10-I3-3234</t>
  </si>
  <si>
    <t>C10-I3-3225</t>
  </si>
  <si>
    <t>IABLANIȚA</t>
  </si>
  <si>
    <t>CRESTEREA EFICIENTEI ENERGETICE  SEDIU ADMINISTRATIV PRIMARIE</t>
  </si>
  <si>
    <t>C10-I3-3214</t>
  </si>
  <si>
    <t>SĂCUIEU</t>
  </si>
  <si>
    <t>REABILITARE TERMICA SI EFICIENTIZARE ENERGETICA A CLADIRII CENTRULUI DE TABERE PENTRU TINERET DIN SAT VISAGU, COM SACUIEU, JUD. CLUJ</t>
  </si>
  <si>
    <t>C10-I3-3206</t>
  </si>
  <si>
    <t>BĂILE HERCULANE</t>
  </si>
  <si>
    <t>REABILITARE CLADIRE SCOALA GENERALA CU CLASELE I -IV, BAILE HERCULANE</t>
  </si>
  <si>
    <t>C10-I3-3198</t>
  </si>
  <si>
    <t>CORNEȘTI</t>
  </si>
  <si>
    <t>Renovare energetică sediu primărie în comuna Cornești</t>
  </si>
  <si>
    <t>C10-I3-3196</t>
  </si>
  <si>
    <t>AȘTILEU</t>
  </si>
  <si>
    <t>REABILITAREA SI EFICIENTIZAREA CLADIRII PRIMARIEI DIN COMUNA ASTILEU, JUDETUL BIHOR</t>
  </si>
  <si>
    <t>C10-I3-3189</t>
  </si>
  <si>
    <t>MILOȘEȘTI</t>
  </si>
  <si>
    <t>Reabilitare Moderata a cladirii Caminului Cultural, pentru imbunatatirea furnizarii serviciilor publice in Comuna Milosesti, Judetul Ialomita</t>
  </si>
  <si>
    <t>POIENI</t>
  </si>
  <si>
    <t>C10-I3-3177</t>
  </si>
  <si>
    <t>REABILITARE TERMICA SI EFICIENTIZARE ENERGETICA CLADIRE CAMIN CULTURAL DIN SAT HODISU, COM POIENI, JUD. CLUJ</t>
  </si>
  <si>
    <t>C10-I3-3176</t>
  </si>
  <si>
    <t>PLATONEȘTI</t>
  </si>
  <si>
    <t>”RENOVARE ENERGETICĂ MODERATĂ GRĂDINIȚA CU PROGRAM NORMAL LACUSTENI, COMUNA PLATONESTI, SAT LACUSTENI, JUDEȚUL IALOMIȚA</t>
  </si>
  <si>
    <t>C10-I3-3174</t>
  </si>
  <si>
    <t>EFICIENTIZARE ENERGETICĂ ȘI REABILITARE TERMICĂ A CLĂDIRII ŞCOLII DIN SAT MORLACA, COMUNA POIENI, JUDEȚUL CLUJ</t>
  </si>
  <si>
    <t>C10-I3-3166</t>
  </si>
  <si>
    <t>RENOVARE ENERGETICĂ MODERATĂ GRĂDINIȚA CU PROGRAM NORMAL PLATONESTI, COMUNA PLATONESTI, JUDEȚUL IALOMIȚA</t>
  </si>
  <si>
    <t>C10-I3-3143</t>
  </si>
  <si>
    <t>CIOCHINA</t>
  </si>
  <si>
    <t>RENOVARE CAMIN CULTURAL sat OREZU, comuna CIOCHINA , judetul IALOMITA</t>
  </si>
  <si>
    <t>C10-I3-3132</t>
  </si>
  <si>
    <t>IARA</t>
  </si>
  <si>
    <t>Renovare energetica Spital in Comuna Iara</t>
  </si>
  <si>
    <t>C10-I3-3130</t>
  </si>
  <si>
    <t>PĂLTINIȘ</t>
  </si>
  <si>
    <t>Reabilitare cladire Camin Cultural Delinesti , Comuna Paltinis , jud. Caras-Severin</t>
  </si>
  <si>
    <t>C10-I3-3127</t>
  </si>
  <si>
    <t>Reabilitare cladire Camin Cultural Paltinis , Comuna Paltinis , sat Paltinis , jud. Caras-Severin</t>
  </si>
  <si>
    <t>BRATCA</t>
  </si>
  <si>
    <t>C10-I3-3086</t>
  </si>
  <si>
    <t>CREȘTEREA EFICIENȚEI ENERGETICE LA CĂMIN CULTURAL BRATCA, LOCALITATEA LORĂU</t>
  </si>
  <si>
    <t>C10-I3-3066</t>
  </si>
  <si>
    <t>CREȘTEREA EFICIENȚEI ENERGETICE LA NIVELUL ȘCOLILOR DIN COMUNA BRATCA, GRĂDINIȚA CU PROGRAM NORMAL NR 3 BEZNEA</t>
  </si>
  <si>
    <t>C10-I3-3054</t>
  </si>
  <si>
    <t>SĂHĂTENI</t>
  </si>
  <si>
    <t>RENOVAREA MODERATĂ, ÎN SCOPUL CREȘTERII EFICIENȚEI ENERGETICE, A CLĂDIRII PUBLICE PRIMĂRIA DIN COMUNA SĂHĂTENI, JUD. BUZĂU</t>
  </si>
  <si>
    <t>C10-I3-3052</t>
  </si>
  <si>
    <t>CRIȘTIORU DE JOS</t>
  </si>
  <si>
    <t>REABILITARE IN VEDEREA EFICIENTIZARII ENERGETICE A SCOLII GIMNAZIALE NR.1  DIN LOCALITATEA SALISTE DE VASCAU, COMUNA CRISTIORU DE JOS, JUDETUL BIHOR</t>
  </si>
  <si>
    <t>Tip UAT</t>
  </si>
  <si>
    <t>UAT</t>
  </si>
  <si>
    <t>Valoare Total</t>
  </si>
  <si>
    <t>COMUNA</t>
  </si>
  <si>
    <t>ORAȘUL</t>
  </si>
  <si>
    <t>Buzău</t>
  </si>
  <si>
    <t>Cluj</t>
  </si>
  <si>
    <t>Bihor</t>
  </si>
  <si>
    <t>Ialomița</t>
  </si>
  <si>
    <t>Caraș-Severin</t>
  </si>
  <si>
    <t xml:space="preserve">17580 / 10.02.2023 </t>
  </si>
  <si>
    <t xml:space="preserve">17593 / 10.02.2023 </t>
  </si>
  <si>
    <t xml:space="preserve">17575 / 10.02.2023 </t>
  </si>
  <si>
    <t xml:space="preserve">17577 / 10.02.2023 </t>
  </si>
  <si>
    <t xml:space="preserve">17584 / 10.02.2023 </t>
  </si>
  <si>
    <t xml:space="preserve">17585 / 10.02.2023 </t>
  </si>
  <si>
    <t xml:space="preserve">17582 / 10.02.2023 </t>
  </si>
  <si>
    <t xml:space="preserve">17578 / 10.02.2023 </t>
  </si>
  <si>
    <t xml:space="preserve">17586 / 10.02.2023 </t>
  </si>
  <si>
    <t xml:space="preserve">17588 / 10.02.2023 </t>
  </si>
  <si>
    <t xml:space="preserve">17587 / 10.02.2023 </t>
  </si>
  <si>
    <t xml:space="preserve">17589 / 10.02.2023 </t>
  </si>
  <si>
    <t xml:space="preserve">17583 / 10.02.2023 </t>
  </si>
  <si>
    <t xml:space="preserve">17571 / 10.02.2023 </t>
  </si>
  <si>
    <t xml:space="preserve">17579 / 10.02.2023 </t>
  </si>
  <si>
    <t xml:space="preserve">17574 / 10.02.2023 </t>
  </si>
  <si>
    <t xml:space="preserve">17590 / 10.02.2023 </t>
  </si>
  <si>
    <t xml:space="preserve">17581 / 10.02.2023 </t>
  </si>
  <si>
    <t xml:space="preserve">17572 / 10.02.2023 </t>
  </si>
  <si>
    <t xml:space="preserve">17573 / 10.02.2023 </t>
  </si>
  <si>
    <t>TOTAL</t>
  </si>
  <si>
    <t>C10-</t>
  </si>
  <si>
    <t>I.3 - Reabilitarea moderată a clădirilor publice pentru a îmbunătăți serviciile publice prestate la nivelul unităților administrativ-teritoriale</t>
  </si>
  <si>
    <t>Runda 2</t>
  </si>
  <si>
    <t>Nr.</t>
  </si>
  <si>
    <t>Nr. înreg.</t>
  </si>
  <si>
    <t>Nr. cerere</t>
  </si>
  <si>
    <t>Valoare finanțare</t>
  </si>
  <si>
    <t>Valoare TVA</t>
  </si>
  <si>
    <t>„Reabilitare Şcoala primară nr.1  Almasu Mic, comuna Balc, judetul Bihor”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</si>
</sst>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7" x14ac:knownFonts="1"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horizontal="right" vertical="top" wrapText="1"/>
    </xf>
    <xf numFmtId="164" fontId="1" fillId="0" borderId="6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right" vertical="center"/>
    </xf>
    <xf numFmtId="164" fontId="6" fillId="2" borderId="9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17" displayName="Table17" ref="A4:J25" totalsRowShown="0" headerRowDxfId="0" dataDxfId="1" headerRowBorderDxfId="14" tableBorderDxfId="13" totalsRowBorderDxfId="12">
  <autoFilter ref="A4:J25"/>
  <sortState ref="A5:J24">
    <sortCondition ref="D4:D24"/>
  </sortState>
  <tableColumns count="10">
    <tableColumn id="1" name="Nr." dataDxfId="11"/>
    <tableColumn id="22" name="Nr. înreg." dataDxfId="10"/>
    <tableColumn id="2" name="Tip UAT" dataDxfId="9"/>
    <tableColumn id="23" name="UAT" dataDxfId="8"/>
    <tableColumn id="5" name="Județ" dataDxfId="7"/>
    <tableColumn id="25" name="Nr. cerere" dataDxfId="6"/>
    <tableColumn id="11" name="Titlu proiect" dataDxfId="5"/>
    <tableColumn id="16" name="Valoare finanțare" dataDxfId="4"/>
    <tableColumn id="31" name="Valoare TVA" dataDxfId="3">
      <calculatedColumnFormula>Table17[[#This Row],[Valoare finanțare]]*19%</calculatedColumnFormula>
    </tableColumn>
    <tableColumn id="32" name="Valoare Total" dataDxfId="2">
      <calculatedColumnFormula>Table17[[#This Row],[Valoare TVA]]+Table17[[#This Row],[Valoare finanțare]]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9" workbookViewId="0">
      <selection activeCell="J25" sqref="G25:J25"/>
    </sheetView>
  </sheetViews>
  <sheetFormatPr defaultRowHeight="16.5" x14ac:dyDescent="0.25"/>
  <cols>
    <col min="1" max="1" width="6.5" style="2" bestFit="1" customWidth="1"/>
    <col min="2" max="2" width="14.625" style="1" bestFit="1" customWidth="1"/>
    <col min="3" max="3" width="10.75" style="2" customWidth="1"/>
    <col min="4" max="4" width="21" style="2" customWidth="1"/>
    <col min="5" max="5" width="17.5" style="2" customWidth="1"/>
    <col min="6" max="6" width="16.625" style="2" customWidth="1"/>
    <col min="7" max="7" width="74.375" style="3" customWidth="1"/>
    <col min="8" max="8" width="21.625" style="4" customWidth="1"/>
    <col min="9" max="9" width="20.5" style="4" customWidth="1"/>
    <col min="10" max="10" width="20.375" style="4" customWidth="1"/>
    <col min="11" max="16384" width="9" style="2"/>
  </cols>
  <sheetData>
    <row r="1" spans="1:10" s="26" customFormat="1" ht="15.95" customHeight="1" x14ac:dyDescent="0.35">
      <c r="A1" s="22"/>
      <c r="B1" s="23"/>
      <c r="C1" s="23"/>
      <c r="D1" s="23"/>
      <c r="E1" s="23"/>
      <c r="F1" s="22"/>
      <c r="G1" s="24"/>
      <c r="H1" s="25"/>
      <c r="I1" s="25"/>
      <c r="J1" s="25"/>
    </row>
    <row r="2" spans="1:10" s="26" customFormat="1" ht="15.95" customHeight="1" x14ac:dyDescent="0.25">
      <c r="A2" s="27"/>
      <c r="B2" s="27"/>
      <c r="C2" s="28" t="s">
        <v>87</v>
      </c>
      <c r="D2" s="29" t="s">
        <v>88</v>
      </c>
      <c r="E2" s="27"/>
      <c r="F2" s="27"/>
      <c r="G2" s="30"/>
      <c r="H2" s="30"/>
      <c r="I2" s="31"/>
      <c r="J2" s="30" t="s">
        <v>89</v>
      </c>
    </row>
    <row r="3" spans="1:10" s="26" customFormat="1" ht="15.95" customHeight="1" x14ac:dyDescent="0.25">
      <c r="A3" s="32"/>
      <c r="B3" s="32"/>
      <c r="C3" s="33"/>
      <c r="D3" s="33"/>
      <c r="E3" s="32"/>
      <c r="F3" s="27"/>
    </row>
    <row r="4" spans="1:10" s="26" customFormat="1" ht="15.95" customHeight="1" x14ac:dyDescent="0.25">
      <c r="A4" s="34" t="s">
        <v>90</v>
      </c>
      <c r="B4" s="35" t="s">
        <v>91</v>
      </c>
      <c r="C4" s="35" t="s">
        <v>56</v>
      </c>
      <c r="D4" s="35" t="s">
        <v>57</v>
      </c>
      <c r="E4" s="35" t="s">
        <v>0</v>
      </c>
      <c r="F4" s="36" t="s">
        <v>92</v>
      </c>
      <c r="G4" s="35" t="s">
        <v>1</v>
      </c>
      <c r="H4" s="37" t="s">
        <v>93</v>
      </c>
      <c r="I4" s="37" t="s">
        <v>94</v>
      </c>
      <c r="J4" s="38" t="s">
        <v>58</v>
      </c>
    </row>
    <row r="5" spans="1:10" s="21" customFormat="1" ht="33" x14ac:dyDescent="0.25">
      <c r="A5" s="15">
        <v>1</v>
      </c>
      <c r="B5" s="16" t="s">
        <v>79</v>
      </c>
      <c r="C5" s="17" t="s">
        <v>59</v>
      </c>
      <c r="D5" s="17" t="s">
        <v>19</v>
      </c>
      <c r="E5" s="17" t="s">
        <v>63</v>
      </c>
      <c r="F5" s="16" t="s">
        <v>18</v>
      </c>
      <c r="G5" s="18" t="s">
        <v>20</v>
      </c>
      <c r="H5" s="19">
        <v>970362.62</v>
      </c>
      <c r="I5" s="19">
        <f>Table17[[#This Row],[Valoare finanțare]]*19%</f>
        <v>184368.89780000001</v>
      </c>
      <c r="J5" s="20">
        <f>Table17[[#This Row],[Valoare TVA]]+Table17[[#This Row],[Valoare finanțare]]</f>
        <v>1154731.5178</v>
      </c>
    </row>
    <row r="6" spans="1:10" s="21" customFormat="1" ht="33" x14ac:dyDescent="0.25">
      <c r="A6" s="15">
        <v>2</v>
      </c>
      <c r="B6" s="16" t="s">
        <v>84</v>
      </c>
      <c r="C6" s="17" t="s">
        <v>59</v>
      </c>
      <c r="D6" s="17" t="s">
        <v>3</v>
      </c>
      <c r="E6" s="17" t="s">
        <v>63</v>
      </c>
      <c r="F6" s="16" t="s">
        <v>5</v>
      </c>
      <c r="G6" s="18" t="s">
        <v>95</v>
      </c>
      <c r="H6" s="19">
        <v>727771.97</v>
      </c>
      <c r="I6" s="19">
        <f>Table17[[#This Row],[Valoare finanțare]]*19%</f>
        <v>138276.67429999998</v>
      </c>
      <c r="J6" s="20">
        <f>Table17[[#This Row],[Valoare TVA]]+Table17[[#This Row],[Valoare finanțare]]</f>
        <v>866048.64429999993</v>
      </c>
    </row>
    <row r="7" spans="1:10" s="21" customFormat="1" ht="33" x14ac:dyDescent="0.25">
      <c r="A7" s="15">
        <v>3</v>
      </c>
      <c r="B7" s="16" t="s">
        <v>85</v>
      </c>
      <c r="C7" s="17" t="s">
        <v>59</v>
      </c>
      <c r="D7" s="17" t="s">
        <v>3</v>
      </c>
      <c r="E7" s="17" t="s">
        <v>63</v>
      </c>
      <c r="F7" s="16" t="s">
        <v>2</v>
      </c>
      <c r="G7" s="18" t="s">
        <v>4</v>
      </c>
      <c r="H7" s="19">
        <v>1015848.37</v>
      </c>
      <c r="I7" s="19">
        <f>Table17[[#This Row],[Valoare finanțare]]*19%</f>
        <v>193011.19029999999</v>
      </c>
      <c r="J7" s="20">
        <f>Table17[[#This Row],[Valoare TVA]]+Table17[[#This Row],[Valoare finanțare]]</f>
        <v>1208859.5603</v>
      </c>
    </row>
    <row r="8" spans="1:10" s="21" customFormat="1" ht="33" x14ac:dyDescent="0.25">
      <c r="A8" s="15">
        <v>4</v>
      </c>
      <c r="B8" s="16" t="s">
        <v>81</v>
      </c>
      <c r="C8" s="17" t="s">
        <v>60</v>
      </c>
      <c r="D8" s="17" t="s">
        <v>13</v>
      </c>
      <c r="E8" s="17" t="s">
        <v>65</v>
      </c>
      <c r="F8" s="16" t="s">
        <v>12</v>
      </c>
      <c r="G8" s="18" t="s">
        <v>14</v>
      </c>
      <c r="H8" s="19">
        <v>713952.96</v>
      </c>
      <c r="I8" s="19">
        <f>Table17[[#This Row],[Valoare finanțare]]*19%</f>
        <v>135651.0624</v>
      </c>
      <c r="J8" s="20">
        <f>Table17[[#This Row],[Valoare TVA]]+Table17[[#This Row],[Valoare finanțare]]</f>
        <v>849604.0223999999</v>
      </c>
    </row>
    <row r="9" spans="1:10" s="21" customFormat="1" ht="33" x14ac:dyDescent="0.25">
      <c r="A9" s="15">
        <v>5</v>
      </c>
      <c r="B9" s="16" t="s">
        <v>68</v>
      </c>
      <c r="C9" s="17" t="s">
        <v>59</v>
      </c>
      <c r="D9" s="17" t="s">
        <v>45</v>
      </c>
      <c r="E9" s="17" t="s">
        <v>63</v>
      </c>
      <c r="F9" s="16" t="s">
        <v>48</v>
      </c>
      <c r="G9" s="18" t="s">
        <v>49</v>
      </c>
      <c r="H9" s="19">
        <v>628136.52</v>
      </c>
      <c r="I9" s="19">
        <f>Table17[[#This Row],[Valoare finanțare]]*19%</f>
        <v>119345.9388</v>
      </c>
      <c r="J9" s="20">
        <f>Table17[[#This Row],[Valoare TVA]]+Table17[[#This Row],[Valoare finanțare]]</f>
        <v>747482.45880000002</v>
      </c>
    </row>
    <row r="10" spans="1:10" s="21" customFormat="1" ht="33" x14ac:dyDescent="0.25">
      <c r="A10" s="15">
        <v>6</v>
      </c>
      <c r="B10" s="16" t="s">
        <v>69</v>
      </c>
      <c r="C10" s="17" t="s">
        <v>59</v>
      </c>
      <c r="D10" s="17" t="s">
        <v>45</v>
      </c>
      <c r="E10" s="17" t="s">
        <v>63</v>
      </c>
      <c r="F10" s="16" t="s">
        <v>46</v>
      </c>
      <c r="G10" s="18" t="s">
        <v>47</v>
      </c>
      <c r="H10" s="19">
        <v>398541.79</v>
      </c>
      <c r="I10" s="19">
        <f>Table17[[#This Row],[Valoare finanțare]]*19%</f>
        <v>75722.940099999993</v>
      </c>
      <c r="J10" s="20">
        <f>Table17[[#This Row],[Valoare TVA]]+Table17[[#This Row],[Valoare finanțare]]</f>
        <v>474264.73009999999</v>
      </c>
    </row>
    <row r="11" spans="1:10" s="21" customFormat="1" ht="33" x14ac:dyDescent="0.25">
      <c r="A11" s="15">
        <v>7</v>
      </c>
      <c r="B11" s="16" t="s">
        <v>73</v>
      </c>
      <c r="C11" s="17" t="s">
        <v>59</v>
      </c>
      <c r="D11" s="17" t="s">
        <v>35</v>
      </c>
      <c r="E11" s="17" t="s">
        <v>64</v>
      </c>
      <c r="F11" s="16" t="s">
        <v>34</v>
      </c>
      <c r="G11" s="18" t="s">
        <v>36</v>
      </c>
      <c r="H11" s="19">
        <v>316234.25</v>
      </c>
      <c r="I11" s="19">
        <f>Table17[[#This Row],[Valoare finanțare]]*19%</f>
        <v>60084.5075</v>
      </c>
      <c r="J11" s="20">
        <f>Table17[[#This Row],[Valoare TVA]]+Table17[[#This Row],[Valoare finanțare]]</f>
        <v>376318.75750000001</v>
      </c>
    </row>
    <row r="12" spans="1:10" s="21" customFormat="1" ht="33" x14ac:dyDescent="0.25">
      <c r="A12" s="15">
        <v>8</v>
      </c>
      <c r="B12" s="16" t="s">
        <v>80</v>
      </c>
      <c r="C12" s="17" t="s">
        <v>59</v>
      </c>
      <c r="D12" s="17" t="s">
        <v>16</v>
      </c>
      <c r="E12" s="17" t="s">
        <v>62</v>
      </c>
      <c r="F12" s="16" t="s">
        <v>15</v>
      </c>
      <c r="G12" s="18" t="s">
        <v>17</v>
      </c>
      <c r="H12" s="19">
        <v>539331.01</v>
      </c>
      <c r="I12" s="19">
        <f>Table17[[#This Row],[Valoare finanțare]]*19%</f>
        <v>102472.8919</v>
      </c>
      <c r="J12" s="20">
        <f>Table17[[#This Row],[Valoare TVA]]+Table17[[#This Row],[Valoare finanțare]]</f>
        <v>641803.90190000006</v>
      </c>
    </row>
    <row r="13" spans="1:10" s="21" customFormat="1" ht="33" x14ac:dyDescent="0.25">
      <c r="A13" s="15">
        <v>9</v>
      </c>
      <c r="B13" s="16" t="s">
        <v>66</v>
      </c>
      <c r="C13" s="17" t="s">
        <v>59</v>
      </c>
      <c r="D13" s="17" t="s">
        <v>54</v>
      </c>
      <c r="E13" s="17" t="s">
        <v>63</v>
      </c>
      <c r="F13" s="16" t="s">
        <v>53</v>
      </c>
      <c r="G13" s="18" t="s">
        <v>55</v>
      </c>
      <c r="H13" s="19">
        <v>1825927.88</v>
      </c>
      <c r="I13" s="19">
        <f>Table17[[#This Row],[Valoare finanțare]]*19%</f>
        <v>346926.29719999997</v>
      </c>
      <c r="J13" s="20">
        <f>Table17[[#This Row],[Valoare TVA]]+Table17[[#This Row],[Valoare finanțare]]</f>
        <v>2172854.1771999998</v>
      </c>
    </row>
    <row r="14" spans="1:10" s="21" customFormat="1" ht="33" x14ac:dyDescent="0.25">
      <c r="A14" s="15">
        <v>10</v>
      </c>
      <c r="B14" s="16" t="s">
        <v>83</v>
      </c>
      <c r="C14" s="17" t="s">
        <v>59</v>
      </c>
      <c r="D14" s="17" t="s">
        <v>7</v>
      </c>
      <c r="E14" s="17" t="s">
        <v>65</v>
      </c>
      <c r="F14" s="16" t="s">
        <v>6</v>
      </c>
      <c r="G14" s="18" t="s">
        <v>8</v>
      </c>
      <c r="H14" s="19">
        <v>1342912.56</v>
      </c>
      <c r="I14" s="19">
        <f>Table17[[#This Row],[Valoare finanțare]]*19%</f>
        <v>255153.38640000002</v>
      </c>
      <c r="J14" s="20">
        <f>Table17[[#This Row],[Valoare TVA]]+Table17[[#This Row],[Valoare finanțare]]</f>
        <v>1598065.9464</v>
      </c>
    </row>
    <row r="15" spans="1:10" s="21" customFormat="1" ht="33" x14ac:dyDescent="0.25">
      <c r="A15" s="15">
        <v>11</v>
      </c>
      <c r="B15" s="16" t="s">
        <v>72</v>
      </c>
      <c r="C15" s="17" t="s">
        <v>59</v>
      </c>
      <c r="D15" s="17" t="s">
        <v>38</v>
      </c>
      <c r="E15" s="17" t="s">
        <v>62</v>
      </c>
      <c r="F15" s="16" t="s">
        <v>37</v>
      </c>
      <c r="G15" s="18" t="s">
        <v>39</v>
      </c>
      <c r="H15" s="19">
        <v>1171799.51</v>
      </c>
      <c r="I15" s="19">
        <f>Table17[[#This Row],[Valoare finanțare]]*19%</f>
        <v>222641.9069</v>
      </c>
      <c r="J15" s="20">
        <f>Table17[[#This Row],[Valoare TVA]]+Table17[[#This Row],[Valoare finanțare]]</f>
        <v>1394441.4169000001</v>
      </c>
    </row>
    <row r="16" spans="1:10" s="21" customFormat="1" ht="33" x14ac:dyDescent="0.25">
      <c r="A16" s="15">
        <v>12</v>
      </c>
      <c r="B16" s="16" t="s">
        <v>78</v>
      </c>
      <c r="C16" s="17" t="s">
        <v>59</v>
      </c>
      <c r="D16" s="17" t="s">
        <v>22</v>
      </c>
      <c r="E16" s="17" t="s">
        <v>64</v>
      </c>
      <c r="F16" s="16" t="s">
        <v>21</v>
      </c>
      <c r="G16" s="18" t="s">
        <v>23</v>
      </c>
      <c r="H16" s="19">
        <v>981192.56</v>
      </c>
      <c r="I16" s="19">
        <f>Table17[[#This Row],[Valoare finanțare]]*19%</f>
        <v>186426.5864</v>
      </c>
      <c r="J16" s="20">
        <f>Table17[[#This Row],[Valoare TVA]]+Table17[[#This Row],[Valoare finanțare]]</f>
        <v>1167619.1464</v>
      </c>
    </row>
    <row r="17" spans="1:10" s="21" customFormat="1" ht="33" x14ac:dyDescent="0.25">
      <c r="A17" s="15">
        <v>13</v>
      </c>
      <c r="B17" s="16" t="s">
        <v>70</v>
      </c>
      <c r="C17" s="17" t="s">
        <v>59</v>
      </c>
      <c r="D17" s="17" t="s">
        <v>41</v>
      </c>
      <c r="E17" s="17" t="s">
        <v>65</v>
      </c>
      <c r="F17" s="16" t="s">
        <v>43</v>
      </c>
      <c r="G17" s="18" t="s">
        <v>44</v>
      </c>
      <c r="H17" s="19">
        <v>981192.56</v>
      </c>
      <c r="I17" s="19">
        <f>Table17[[#This Row],[Valoare finanțare]]*19%</f>
        <v>186426.5864</v>
      </c>
      <c r="J17" s="20">
        <f>Table17[[#This Row],[Valoare TVA]]+Table17[[#This Row],[Valoare finanțare]]</f>
        <v>1167619.1464</v>
      </c>
    </row>
    <row r="18" spans="1:10" s="21" customFormat="1" ht="33" x14ac:dyDescent="0.25">
      <c r="A18" s="15">
        <v>14</v>
      </c>
      <c r="B18" s="16" t="s">
        <v>71</v>
      </c>
      <c r="C18" s="17" t="s">
        <v>59</v>
      </c>
      <c r="D18" s="17" t="s">
        <v>41</v>
      </c>
      <c r="E18" s="17" t="s">
        <v>65</v>
      </c>
      <c r="F18" s="16" t="s">
        <v>40</v>
      </c>
      <c r="G18" s="18" t="s">
        <v>42</v>
      </c>
      <c r="H18" s="19">
        <v>1420888.13</v>
      </c>
      <c r="I18" s="19">
        <f>Table17[[#This Row],[Valoare finanțare]]*19%</f>
        <v>269968.74469999998</v>
      </c>
      <c r="J18" s="20">
        <f>Table17[[#This Row],[Valoare TVA]]+Table17[[#This Row],[Valoare finanțare]]</f>
        <v>1690856.8746999998</v>
      </c>
    </row>
    <row r="19" spans="1:10" s="21" customFormat="1" ht="33" x14ac:dyDescent="0.25">
      <c r="A19" s="15">
        <v>15</v>
      </c>
      <c r="B19" s="16" t="s">
        <v>74</v>
      </c>
      <c r="C19" s="17" t="s">
        <v>59</v>
      </c>
      <c r="D19" s="17" t="s">
        <v>28</v>
      </c>
      <c r="E19" s="17" t="s">
        <v>64</v>
      </c>
      <c r="F19" s="16" t="s">
        <v>32</v>
      </c>
      <c r="G19" s="18" t="s">
        <v>33</v>
      </c>
      <c r="H19" s="19">
        <v>528501.06999999995</v>
      </c>
      <c r="I19" s="19">
        <f>Table17[[#This Row],[Valoare finanțare]]*19%</f>
        <v>100415.20329999999</v>
      </c>
      <c r="J19" s="20">
        <f>Table17[[#This Row],[Valoare TVA]]+Table17[[#This Row],[Valoare finanțare]]</f>
        <v>628916.2733</v>
      </c>
    </row>
    <row r="20" spans="1:10" s="21" customFormat="1" ht="33" x14ac:dyDescent="0.25">
      <c r="A20" s="15">
        <v>16</v>
      </c>
      <c r="B20" s="16" t="s">
        <v>76</v>
      </c>
      <c r="C20" s="17" t="s">
        <v>59</v>
      </c>
      <c r="D20" s="17" t="s">
        <v>28</v>
      </c>
      <c r="E20" s="17" t="s">
        <v>64</v>
      </c>
      <c r="F20" s="16" t="s">
        <v>27</v>
      </c>
      <c r="G20" s="18" t="s">
        <v>29</v>
      </c>
      <c r="H20" s="19">
        <v>480849.34</v>
      </c>
      <c r="I20" s="19">
        <f>Table17[[#This Row],[Valoare finanțare]]*19%</f>
        <v>91361.37460000001</v>
      </c>
      <c r="J20" s="20">
        <f>Table17[[#This Row],[Valoare TVA]]+Table17[[#This Row],[Valoare finanțare]]</f>
        <v>572210.71460000006</v>
      </c>
    </row>
    <row r="21" spans="1:10" s="21" customFormat="1" ht="33" x14ac:dyDescent="0.25">
      <c r="A21" s="15">
        <v>17</v>
      </c>
      <c r="B21" s="16" t="s">
        <v>75</v>
      </c>
      <c r="C21" s="17" t="s">
        <v>59</v>
      </c>
      <c r="D21" s="17" t="s">
        <v>24</v>
      </c>
      <c r="E21" s="17" t="s">
        <v>62</v>
      </c>
      <c r="F21" s="16" t="s">
        <v>30</v>
      </c>
      <c r="G21" s="18" t="s">
        <v>31</v>
      </c>
      <c r="H21" s="19">
        <v>2131332.19</v>
      </c>
      <c r="I21" s="19">
        <f>Table17[[#This Row],[Valoare finanțare]]*19%</f>
        <v>404953.11609999998</v>
      </c>
      <c r="J21" s="20">
        <f>Table17[[#This Row],[Valoare TVA]]+Table17[[#This Row],[Valoare finanțare]]</f>
        <v>2536285.3060999997</v>
      </c>
    </row>
    <row r="22" spans="1:10" s="21" customFormat="1" ht="33" x14ac:dyDescent="0.25">
      <c r="A22" s="15">
        <v>18</v>
      </c>
      <c r="B22" s="16" t="s">
        <v>77</v>
      </c>
      <c r="C22" s="17" t="s">
        <v>59</v>
      </c>
      <c r="D22" s="17" t="s">
        <v>24</v>
      </c>
      <c r="E22" s="17" t="s">
        <v>62</v>
      </c>
      <c r="F22" s="16" t="s">
        <v>25</v>
      </c>
      <c r="G22" s="18" t="s">
        <v>26</v>
      </c>
      <c r="H22" s="19">
        <v>872893.16</v>
      </c>
      <c r="I22" s="19">
        <f>Table17[[#This Row],[Valoare finanțare]]*19%</f>
        <v>165849.7004</v>
      </c>
      <c r="J22" s="20">
        <f>Table17[[#This Row],[Valoare TVA]]+Table17[[#This Row],[Valoare finanțare]]</f>
        <v>1038742.8604</v>
      </c>
    </row>
    <row r="23" spans="1:10" s="21" customFormat="1" ht="33" x14ac:dyDescent="0.25">
      <c r="A23" s="15">
        <v>19</v>
      </c>
      <c r="B23" s="16" t="s">
        <v>82</v>
      </c>
      <c r="C23" s="17" t="s">
        <v>59</v>
      </c>
      <c r="D23" s="17" t="s">
        <v>10</v>
      </c>
      <c r="E23" s="17" t="s">
        <v>62</v>
      </c>
      <c r="F23" s="16" t="s">
        <v>9</v>
      </c>
      <c r="G23" s="18" t="s">
        <v>11</v>
      </c>
      <c r="H23" s="19">
        <v>846901.31</v>
      </c>
      <c r="I23" s="19">
        <f>Table17[[#This Row],[Valoare finanțare]]*19%</f>
        <v>160911.24890000001</v>
      </c>
      <c r="J23" s="20">
        <f>Table17[[#This Row],[Valoare TVA]]+Table17[[#This Row],[Valoare finanțare]]</f>
        <v>1007812.5589000001</v>
      </c>
    </row>
    <row r="24" spans="1:10" s="14" customFormat="1" ht="33" x14ac:dyDescent="0.25">
      <c r="A24" s="8">
        <v>20</v>
      </c>
      <c r="B24" s="9" t="s">
        <v>67</v>
      </c>
      <c r="C24" s="10" t="s">
        <v>59</v>
      </c>
      <c r="D24" s="10" t="s">
        <v>51</v>
      </c>
      <c r="E24" s="10" t="s">
        <v>61</v>
      </c>
      <c r="F24" s="9" t="s">
        <v>50</v>
      </c>
      <c r="G24" s="11" t="s">
        <v>52</v>
      </c>
      <c r="H24" s="12">
        <v>664958.31999999995</v>
      </c>
      <c r="I24" s="12">
        <f>Table17[[#This Row],[Valoare finanțare]]*19%</f>
        <v>126342.0808</v>
      </c>
      <c r="J24" s="13">
        <f>Table17[[#This Row],[Valoare TVA]]+Table17[[#This Row],[Valoare finanțare]]</f>
        <v>791300.40079999994</v>
      </c>
    </row>
    <row r="25" spans="1:10" ht="18" x14ac:dyDescent="0.25">
      <c r="A25" s="5"/>
      <c r="B25" s="6"/>
      <c r="C25" s="7"/>
      <c r="D25" s="7"/>
      <c r="E25" s="7"/>
      <c r="F25" s="6"/>
      <c r="G25" s="39" t="s">
        <v>86</v>
      </c>
      <c r="H25" s="40">
        <f>SUBTOTAL(109,H5:H24)</f>
        <v>18559528.079999998</v>
      </c>
      <c r="I25" s="40">
        <f>Table17[[#This Row],[Valoare finanțare]]*19%</f>
        <v>3526310.3351999996</v>
      </c>
      <c r="J25" s="41">
        <f>Table17[[#This Row],[Valoare TVA]]+Table17[[#This Row],[Valoare finanțare]]</f>
        <v>22085838.415199999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2023-02-10T07:14:42Z</cp:lastPrinted>
  <dcterms:modified xsi:type="dcterms:W3CDTF">2023-02-22T07:12:27Z</dcterms:modified>
</cp:coreProperties>
</file>