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996"/>
  </bookViews>
  <sheets>
    <sheet name="lot 187" sheetId="8" r:id="rId1"/>
  </sheets>
  <calcPr calcId="191029"/>
</workbook>
</file>

<file path=xl/calcChain.xml><?xml version="1.0" encoding="utf-8"?>
<calcChain xmlns="http://schemas.openxmlformats.org/spreadsheetml/2006/main">
  <c r="H25" i="8" l="1"/>
  <c r="I25" i="8" s="1"/>
  <c r="J25" i="8" s="1"/>
  <c r="I5" i="8"/>
  <c r="J5" i="8" s="1"/>
  <c r="I6" i="8"/>
  <c r="J6" i="8" s="1"/>
  <c r="I7" i="8"/>
  <c r="J7" i="8" s="1"/>
  <c r="I8" i="8"/>
  <c r="J8" i="8" s="1"/>
  <c r="I9" i="8"/>
  <c r="J9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J15" i="8" s="1"/>
  <c r="I16" i="8"/>
  <c r="J16" i="8" s="1"/>
  <c r="I17" i="8"/>
  <c r="J17" i="8" s="1"/>
  <c r="I18" i="8"/>
  <c r="J18" i="8" s="1"/>
  <c r="I19" i="8"/>
  <c r="J19" i="8" s="1"/>
  <c r="I20" i="8"/>
  <c r="J20" i="8" s="1"/>
  <c r="I21" i="8"/>
  <c r="J21" i="8" s="1"/>
  <c r="I22" i="8"/>
  <c r="J22" i="8" s="1"/>
  <c r="I23" i="8"/>
  <c r="J23" i="8" s="1"/>
  <c r="I24" i="8"/>
  <c r="J24" i="8" s="1"/>
</calcChain>
</file>

<file path=xl/sharedStrings.xml><?xml version="1.0" encoding="utf-8"?>
<sst xmlns="http://schemas.openxmlformats.org/spreadsheetml/2006/main" count="134" uniqueCount="103">
  <si>
    <t>Județ</t>
  </si>
  <si>
    <t>Titlu proiect</t>
  </si>
  <si>
    <t>BUDEȘTI</t>
  </si>
  <si>
    <t>SĂCUIEU</t>
  </si>
  <si>
    <t>C10-I3-3211</t>
  </si>
  <si>
    <t>REABILITARE TERMICA SI EFICIENTIZARE ENERGETICA CLADIRE PRIMARIE DIN LOC. SACUIEU, COM SACUIEU, JUD. CLUJ”</t>
  </si>
  <si>
    <t>AȘTILEU</t>
  </si>
  <si>
    <t>BUZOEȘTI</t>
  </si>
  <si>
    <t>C10-I3-3170</t>
  </si>
  <si>
    <t>CRESTEREA EFICIENTEI ENERGETICE LA SCOALA GIMNAZIALA VULPESTI, COMUNA BUZOESTI, JUDETUL ARGES</t>
  </si>
  <si>
    <t>CĂLDĂRARU</t>
  </si>
  <si>
    <t>C10-I3-3141</t>
  </si>
  <si>
    <t>CRESTEREA EFICIENTEI ENERGETICE SCOALA GIMNAZIALA"PROF. UNIV. DR. ION STOIA", COMUNA CALDARARU, JUDETUL ARGES</t>
  </si>
  <si>
    <t>C10-I3-3140</t>
  </si>
  <si>
    <t>STOLNICI</t>
  </si>
  <si>
    <t>Cresterea eficientei energetice la Scoala Gimnaziala Constantin Balaceanu Stolnici</t>
  </si>
  <si>
    <t>SĂLCIOARA</t>
  </si>
  <si>
    <t>C10-I3-3125</t>
  </si>
  <si>
    <t>REABILITAREA SI EFICIENTIZAREA CABINETULUI MEDICAL UMAN DIN LOCALITATEA ASTILEU, COMUNA ASTILEU, JUDETUL BIHOR</t>
  </si>
  <si>
    <t>C10-I3-3120</t>
  </si>
  <si>
    <t>“RENOVARE ENERGETICĂ MODERATĂ ȘCOALA GIMNAZIALĂ SĂLCIOARA, COMUNA SĂLCIOARA, JUDEȚUL IALOMIȚA”</t>
  </si>
  <si>
    <t>HÂRSEȘTI</t>
  </si>
  <si>
    <t>C10-I3-3102</t>
  </si>
  <si>
    <t>CREŞTEREA EFICIENŢEI ENERGETICE LA CĂMIN CULTURAL HÂRSEŞTI, COMUNA HÂRSEŞTI, JUDEŢUL ARGEŞ</t>
  </si>
  <si>
    <t>C10-I3-3088</t>
  </si>
  <si>
    <t>MOVILA</t>
  </si>
  <si>
    <t>„RENOVARE ENERGETICĂ MODERATĂ ȘCOALA GIMNAZIALĂ MOVILA, COMUNA MOVILA, JUDEȚUL IALOMIȚA”</t>
  </si>
  <si>
    <t>BRATCA</t>
  </si>
  <si>
    <t>C10-I3-3085</t>
  </si>
  <si>
    <t>”RENOVARE ENERGETICĂ MODERATĂ GRĂDINIȚA CU PROGRAM NORMAL MOVILA, COMUNA MOVILA, JUDEȚUL IALOMIȚA”</t>
  </si>
  <si>
    <t>C10-I3-3084</t>
  </si>
  <si>
    <t>CREȘTEREA EFICIENȚEI ENERGETICE LA CĂMIN CULTURAL BRATCA, LOCALITATEA  BEZNEA</t>
  </si>
  <si>
    <t>C10-I3-3082</t>
  </si>
  <si>
    <t>NICOLAE BĂLCESCU</t>
  </si>
  <si>
    <t>REABILITARE ENERGETICA A SCOLII GIMNAZIALE NICOLAE BALCESCU, COMUNA NICOLAE BALCESCU, JUDETUL BACAU</t>
  </si>
  <si>
    <t>C10-I3-3068</t>
  </si>
  <si>
    <t>DOCUMENTAȚII TEHNICE-DALI-REABILITARE SPITAL ORAȘ BUDEȘTI, JUDEȚUL CĂLĂRAȘI- OBIECT DE INVESTIȚIE: SECȚIA TBC</t>
  </si>
  <si>
    <t>POJEJENA</t>
  </si>
  <si>
    <t>C10-I3-3045</t>
  </si>
  <si>
    <t>BĂIȚA</t>
  </si>
  <si>
    <t>Renovarea energetică moderată a clădirilor publice, Cămin cultural Săliște, Loc. Săliște</t>
  </si>
  <si>
    <t>C10-I3-3041</t>
  </si>
  <si>
    <t>MUNTENI</t>
  </si>
  <si>
    <t>„REABILITARE MODERATĂ A SCOLII GIMNAZIALE DIN SATUL UNGURENI, COMUNA MUNTENI, JUDETUL GALATI”</t>
  </si>
  <si>
    <t>C10-I3-3031</t>
  </si>
  <si>
    <t>Renovarea energetică moderată a clădirilor publice, Școala primară și Cămin Cultural, loc. Fizeș</t>
  </si>
  <si>
    <t>C10-I3-3027</t>
  </si>
  <si>
    <t>Renovarea energetică moderată a clădirilor publice, Cămin cultural, Loc. Trestia</t>
  </si>
  <si>
    <t>C10-I3-2989</t>
  </si>
  <si>
    <t>Reabilitare, modernizare si dotare Scoala Belobresca, comuna Pojejena</t>
  </si>
  <si>
    <t>VIȘINA</t>
  </si>
  <si>
    <t>C10-I3-2966</t>
  </si>
  <si>
    <t>NEGRENI</t>
  </si>
  <si>
    <t xml:space="preserve"> “REABILITARE TERMICA SI ENERGETICA CLADIRI ADMINISTRATIVE IN COMUNA NEGRENI”</t>
  </si>
  <si>
    <t>C10-I3-2957</t>
  </si>
  <si>
    <t xml:space="preserve">Creșterea eficienței energetice a clădirilor liceului și atelierului său în comuna Vișina,județul Dâmbovița </t>
  </si>
  <si>
    <t>C10-I3-2894</t>
  </si>
  <si>
    <t>SÂMBĂTA</t>
  </si>
  <si>
    <t>REABILITAREA SI EFICIENTIZAREA CLADIRII PRIMARIEI DIN LOCALITATEA SÂMBĂTA, COMUNA SÂMBĂTA, JUDETUL BIHOR</t>
  </si>
  <si>
    <t>Tip UAT</t>
  </si>
  <si>
    <t>UAT</t>
  </si>
  <si>
    <t>Valoare Total</t>
  </si>
  <si>
    <t>COMUNA</t>
  </si>
  <si>
    <t>ORAȘUL</t>
  </si>
  <si>
    <t>Călărași</t>
  </si>
  <si>
    <t>Galați</t>
  </si>
  <si>
    <t>Cluj</t>
  </si>
  <si>
    <t>Hunedoara</t>
  </si>
  <si>
    <t>Bihor</t>
  </si>
  <si>
    <t>Argeș</t>
  </si>
  <si>
    <t>Ialomița</t>
  </si>
  <si>
    <t>Bacău</t>
  </si>
  <si>
    <t>Caraș-Severin</t>
  </si>
  <si>
    <t>Dâmbovița</t>
  </si>
  <si>
    <t>TOTAL</t>
  </si>
  <si>
    <t xml:space="preserve">17553 / 10.02.2023 </t>
  </si>
  <si>
    <t xml:space="preserve">17565 / 10.02.2023 </t>
  </si>
  <si>
    <t xml:space="preserve">17541 / 10.02.2023 </t>
  </si>
  <si>
    <t xml:space="preserve">17548 / 10.02.2023 </t>
  </si>
  <si>
    <t xml:space="preserve">17524 / 10.02.2023 </t>
  </si>
  <si>
    <t xml:space="preserve">17525 / 10.02.2023 </t>
  </si>
  <si>
    <t xml:space="preserve">17540 / 10.02.2023 </t>
  </si>
  <si>
    <t xml:space="preserve">17526 / 10.02.2023 </t>
  </si>
  <si>
    <t xml:space="preserve">17529 / 10.02.2023 </t>
  </si>
  <si>
    <t xml:space="preserve">17544 / 10.02.2023 </t>
  </si>
  <si>
    <t xml:space="preserve">17527 / 10.02.2023 </t>
  </si>
  <si>
    <t xml:space="preserve">17534 / 10.02.2023 </t>
  </si>
  <si>
    <t xml:space="preserve">17537 / 10.02.2023 </t>
  </si>
  <si>
    <t xml:space="preserve">17532 / 10.02.2023 </t>
  </si>
  <si>
    <t xml:space="preserve">17552 / 10.02.2023 </t>
  </si>
  <si>
    <t xml:space="preserve">17521 / 10.02.2023 </t>
  </si>
  <si>
    <t xml:space="preserve">17555 / 10.02.2023 </t>
  </si>
  <si>
    <t xml:space="preserve">17531 / 10.02.2023 </t>
  </si>
  <si>
    <t xml:space="preserve">17530 / 10.02.2023 </t>
  </si>
  <si>
    <t xml:space="preserve">17551 / 10.02.2023 </t>
  </si>
  <si>
    <t>C10-</t>
  </si>
  <si>
    <t>I.3 - Reabilitarea moderată a clădirilor publice pentru a îmbunătăți serviciile publice prestate la nivelul unităților administrativ-teritoriale</t>
  </si>
  <si>
    <t>Runda 2</t>
  </si>
  <si>
    <t>Nr.</t>
  </si>
  <si>
    <t>Nr. înreg.</t>
  </si>
  <si>
    <t>Nr. cerere</t>
  </si>
  <si>
    <t>Valoare finanțare</t>
  </si>
  <si>
    <t>Valoare 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</si>
</sst>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lei&quot;"/>
  </numFmts>
  <fonts count="7" x14ac:knownFonts="1">
    <font>
      <sz val="12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border>
        <bottom style="thin">
          <color indexed="64"/>
        </bottom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7" name="Table18" displayName="Table18" ref="A4:J25" totalsRowShown="0" headerRowDxfId="0" dataDxfId="13" headerRowBorderDxfId="14" tableBorderDxfId="12" totalsRowBorderDxfId="11">
  <autoFilter ref="A4:J25"/>
  <sortState ref="A5:J25">
    <sortCondition ref="D4:D25"/>
  </sortState>
  <tableColumns count="10">
    <tableColumn id="1" name="Nr." dataDxfId="10"/>
    <tableColumn id="22" name="Nr. înreg." dataDxfId="9"/>
    <tableColumn id="2" name="Tip UAT" dataDxfId="8"/>
    <tableColumn id="23" name="UAT" dataDxfId="7"/>
    <tableColumn id="5" name="Județ" dataDxfId="6"/>
    <tableColumn id="25" name="Nr. cerere" dataDxfId="5"/>
    <tableColumn id="11" name="Titlu proiect" dataDxfId="4"/>
    <tableColumn id="16" name="Valoare finanțare" dataDxfId="3"/>
    <tableColumn id="31" name="Valoare TVA" dataDxfId="2">
      <calculatedColumnFormula>Table18[[#This Row],[Valoare finanțare]]*19%</calculatedColumnFormula>
    </tableColumn>
    <tableColumn id="32" name="Valoare Total" dataDxfId="1">
      <calculatedColumnFormula>Table18[[#This Row],[Valoare TVA]]+Table18[[#This Row],[Valoare finanțare]]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70" zoomScaleNormal="70" workbookViewId="0">
      <selection activeCell="A5" sqref="A5:J24"/>
    </sheetView>
  </sheetViews>
  <sheetFormatPr defaultColWidth="9" defaultRowHeight="14.4" x14ac:dyDescent="0.3"/>
  <cols>
    <col min="1" max="1" width="6.5" style="3" bestFit="1" customWidth="1"/>
    <col min="2" max="2" width="14.59765625" style="2" bestFit="1" customWidth="1"/>
    <col min="3" max="3" width="10.69921875" style="3" customWidth="1"/>
    <col min="4" max="4" width="22.59765625" style="3" customWidth="1"/>
    <col min="5" max="5" width="18" style="3" customWidth="1"/>
    <col min="6" max="6" width="18.59765625" style="3" customWidth="1"/>
    <col min="7" max="7" width="64.09765625" style="1" customWidth="1"/>
    <col min="8" max="8" width="22" style="4" customWidth="1"/>
    <col min="9" max="9" width="21.19921875" style="4" customWidth="1"/>
    <col min="10" max="10" width="20.59765625" style="4" customWidth="1"/>
    <col min="11" max="16384" width="9" style="1"/>
  </cols>
  <sheetData>
    <row r="1" spans="1:10" s="5" customFormat="1" ht="15.9" customHeight="1" x14ac:dyDescent="0.35">
      <c r="A1" s="10"/>
      <c r="B1" s="11"/>
      <c r="C1" s="11"/>
      <c r="D1" s="11"/>
      <c r="E1" s="11"/>
      <c r="F1" s="10"/>
      <c r="G1" s="12"/>
      <c r="H1" s="13"/>
      <c r="I1" s="13"/>
      <c r="J1" s="13"/>
    </row>
    <row r="2" spans="1:10" s="5" customFormat="1" ht="15.9" customHeight="1" x14ac:dyDescent="0.3">
      <c r="A2" s="14"/>
      <c r="B2" s="14"/>
      <c r="C2" s="15" t="s">
        <v>95</v>
      </c>
      <c r="D2" s="16" t="s">
        <v>96</v>
      </c>
      <c r="E2" s="14"/>
      <c r="F2" s="14"/>
      <c r="G2" s="17"/>
      <c r="H2" s="17"/>
      <c r="I2" s="18"/>
      <c r="J2" s="17" t="s">
        <v>97</v>
      </c>
    </row>
    <row r="3" spans="1:10" s="5" customFormat="1" ht="15.9" customHeight="1" x14ac:dyDescent="0.3">
      <c r="A3" s="19"/>
      <c r="B3" s="19"/>
      <c r="C3" s="20"/>
      <c r="D3" s="20"/>
      <c r="E3" s="19"/>
      <c r="F3" s="14"/>
      <c r="G3" s="21"/>
      <c r="H3" s="21"/>
      <c r="I3" s="21"/>
      <c r="J3" s="21"/>
    </row>
    <row r="4" spans="1:10" s="5" customFormat="1" ht="15.9" customHeight="1" x14ac:dyDescent="0.3">
      <c r="A4" s="22" t="s">
        <v>98</v>
      </c>
      <c r="B4" s="23" t="s">
        <v>99</v>
      </c>
      <c r="C4" s="23" t="s">
        <v>59</v>
      </c>
      <c r="D4" s="23" t="s">
        <v>60</v>
      </c>
      <c r="E4" s="23" t="s">
        <v>0</v>
      </c>
      <c r="F4" s="24" t="s">
        <v>100</v>
      </c>
      <c r="G4" s="23" t="s">
        <v>1</v>
      </c>
      <c r="H4" s="25" t="s">
        <v>101</v>
      </c>
      <c r="I4" s="25" t="s">
        <v>102</v>
      </c>
      <c r="J4" s="26" t="s">
        <v>61</v>
      </c>
    </row>
    <row r="5" spans="1:10" s="9" customFormat="1" ht="28.8" x14ac:dyDescent="0.3">
      <c r="A5" s="30">
        <v>1</v>
      </c>
      <c r="B5" s="31" t="s">
        <v>90</v>
      </c>
      <c r="C5" s="32" t="s">
        <v>62</v>
      </c>
      <c r="D5" s="32" t="s">
        <v>6</v>
      </c>
      <c r="E5" s="32" t="s">
        <v>68</v>
      </c>
      <c r="F5" s="31" t="s">
        <v>17</v>
      </c>
      <c r="G5" s="33" t="s">
        <v>18</v>
      </c>
      <c r="H5" s="34">
        <v>231760.72</v>
      </c>
      <c r="I5" s="34">
        <f>Table18[[#This Row],[Valoare finanțare]]*19%</f>
        <v>44034.536800000002</v>
      </c>
      <c r="J5" s="35">
        <f>Table18[[#This Row],[Valoare TVA]]+Table18[[#This Row],[Valoare finanțare]]</f>
        <v>275795.25679999997</v>
      </c>
    </row>
    <row r="6" spans="1:10" s="9" customFormat="1" ht="28.8" x14ac:dyDescent="0.3">
      <c r="A6" s="30">
        <v>2</v>
      </c>
      <c r="B6" s="31" t="s">
        <v>79</v>
      </c>
      <c r="C6" s="32" t="s">
        <v>62</v>
      </c>
      <c r="D6" s="32" t="s">
        <v>39</v>
      </c>
      <c r="E6" s="32" t="s">
        <v>67</v>
      </c>
      <c r="F6" s="31" t="s">
        <v>46</v>
      </c>
      <c r="G6" s="33" t="s">
        <v>47</v>
      </c>
      <c r="H6" s="34">
        <v>277246.46000000002</v>
      </c>
      <c r="I6" s="34">
        <f>Table18[[#This Row],[Valoare finanțare]]*19%</f>
        <v>52676.827400000002</v>
      </c>
      <c r="J6" s="35">
        <f>Table18[[#This Row],[Valoare TVA]]+Table18[[#This Row],[Valoare finanțare]]</f>
        <v>329923.28740000003</v>
      </c>
    </row>
    <row r="7" spans="1:10" s="9" customFormat="1" ht="28.8" x14ac:dyDescent="0.3">
      <c r="A7" s="30">
        <v>3</v>
      </c>
      <c r="B7" s="31" t="s">
        <v>80</v>
      </c>
      <c r="C7" s="32" t="s">
        <v>62</v>
      </c>
      <c r="D7" s="32" t="s">
        <v>39</v>
      </c>
      <c r="E7" s="32" t="s">
        <v>67</v>
      </c>
      <c r="F7" s="31" t="s">
        <v>44</v>
      </c>
      <c r="G7" s="33" t="s">
        <v>45</v>
      </c>
      <c r="H7" s="34">
        <v>662792.32999999996</v>
      </c>
      <c r="I7" s="34">
        <f>Table18[[#This Row],[Valoare finanțare]]*19%</f>
        <v>125930.54269999999</v>
      </c>
      <c r="J7" s="35">
        <f>Table18[[#This Row],[Valoare TVA]]+Table18[[#This Row],[Valoare finanțare]]</f>
        <v>788722.87269999995</v>
      </c>
    </row>
    <row r="8" spans="1:10" s="9" customFormat="1" ht="28.8" x14ac:dyDescent="0.3">
      <c r="A8" s="30">
        <v>4</v>
      </c>
      <c r="B8" s="31" t="s">
        <v>82</v>
      </c>
      <c r="C8" s="32" t="s">
        <v>62</v>
      </c>
      <c r="D8" s="32" t="s">
        <v>39</v>
      </c>
      <c r="E8" s="32" t="s">
        <v>67</v>
      </c>
      <c r="F8" s="31" t="s">
        <v>38</v>
      </c>
      <c r="G8" s="33" t="s">
        <v>40</v>
      </c>
      <c r="H8" s="34">
        <v>758095.8</v>
      </c>
      <c r="I8" s="34">
        <f>Table18[[#This Row],[Valoare finanțare]]*19%</f>
        <v>144038.20200000002</v>
      </c>
      <c r="J8" s="35">
        <f>Table18[[#This Row],[Valoare TVA]]+Table18[[#This Row],[Valoare finanțare]]</f>
        <v>902134.00200000009</v>
      </c>
    </row>
    <row r="9" spans="1:10" s="9" customFormat="1" ht="28.8" x14ac:dyDescent="0.3">
      <c r="A9" s="30">
        <v>5</v>
      </c>
      <c r="B9" s="31" t="s">
        <v>85</v>
      </c>
      <c r="C9" s="32" t="s">
        <v>62</v>
      </c>
      <c r="D9" s="32" t="s">
        <v>27</v>
      </c>
      <c r="E9" s="32" t="s">
        <v>68</v>
      </c>
      <c r="F9" s="31" t="s">
        <v>30</v>
      </c>
      <c r="G9" s="33" t="s">
        <v>31</v>
      </c>
      <c r="H9" s="34">
        <v>405039.76</v>
      </c>
      <c r="I9" s="34">
        <f>Table18[[#This Row],[Valoare finanțare]]*19%</f>
        <v>76957.554400000008</v>
      </c>
      <c r="J9" s="35">
        <f>Table18[[#This Row],[Valoare TVA]]+Table18[[#This Row],[Valoare finanțare]]</f>
        <v>481997.31440000003</v>
      </c>
    </row>
    <row r="10" spans="1:10" s="9" customFormat="1" ht="28.8" x14ac:dyDescent="0.3">
      <c r="A10" s="30">
        <v>6</v>
      </c>
      <c r="B10" s="31" t="s">
        <v>83</v>
      </c>
      <c r="C10" s="32" t="s">
        <v>63</v>
      </c>
      <c r="D10" s="32" t="s">
        <v>2</v>
      </c>
      <c r="E10" s="32" t="s">
        <v>64</v>
      </c>
      <c r="F10" s="31" t="s">
        <v>35</v>
      </c>
      <c r="G10" s="33" t="s">
        <v>36</v>
      </c>
      <c r="H10" s="34">
        <v>1371070.4</v>
      </c>
      <c r="I10" s="34">
        <f>Table18[[#This Row],[Valoare finanțare]]*19%</f>
        <v>260503.37599999999</v>
      </c>
      <c r="J10" s="35">
        <f>Table18[[#This Row],[Valoare TVA]]+Table18[[#This Row],[Valoare finanțare]]</f>
        <v>1631573.7759999998</v>
      </c>
    </row>
    <row r="11" spans="1:10" s="9" customFormat="1" ht="28.8" x14ac:dyDescent="0.3">
      <c r="A11" s="30">
        <v>7</v>
      </c>
      <c r="B11" s="31" t="s">
        <v>93</v>
      </c>
      <c r="C11" s="32" t="s">
        <v>62</v>
      </c>
      <c r="D11" s="32" t="s">
        <v>7</v>
      </c>
      <c r="E11" s="32" t="s">
        <v>69</v>
      </c>
      <c r="F11" s="31" t="s">
        <v>8</v>
      </c>
      <c r="G11" s="33" t="s">
        <v>9</v>
      </c>
      <c r="H11" s="34">
        <v>2937079.73</v>
      </c>
      <c r="I11" s="34">
        <f>Table18[[#This Row],[Valoare finanțare]]*19%</f>
        <v>558045.14870000002</v>
      </c>
      <c r="J11" s="35">
        <f>Table18[[#This Row],[Valoare TVA]]+Table18[[#This Row],[Valoare finanțare]]</f>
        <v>3495124.8787000002</v>
      </c>
    </row>
    <row r="12" spans="1:10" s="9" customFormat="1" ht="28.8" x14ac:dyDescent="0.3">
      <c r="A12" s="30">
        <v>8</v>
      </c>
      <c r="B12" s="31" t="s">
        <v>92</v>
      </c>
      <c r="C12" s="32" t="s">
        <v>62</v>
      </c>
      <c r="D12" s="32" t="s">
        <v>10</v>
      </c>
      <c r="E12" s="32" t="s">
        <v>69</v>
      </c>
      <c r="F12" s="31" t="s">
        <v>11</v>
      </c>
      <c r="G12" s="33" t="s">
        <v>12</v>
      </c>
      <c r="H12" s="34">
        <v>1875745.61</v>
      </c>
      <c r="I12" s="34">
        <f>Table18[[#This Row],[Valoare finanțare]]*19%</f>
        <v>356391.66590000002</v>
      </c>
      <c r="J12" s="35">
        <f>Table18[[#This Row],[Valoare TVA]]+Table18[[#This Row],[Valoare finanțare]]</f>
        <v>2232137.2759000002</v>
      </c>
    </row>
    <row r="13" spans="1:10" s="9" customFormat="1" ht="28.8" x14ac:dyDescent="0.3">
      <c r="A13" s="30">
        <v>9</v>
      </c>
      <c r="B13" s="31" t="s">
        <v>88</v>
      </c>
      <c r="C13" s="32" t="s">
        <v>62</v>
      </c>
      <c r="D13" s="32" t="s">
        <v>21</v>
      </c>
      <c r="E13" s="32" t="s">
        <v>69</v>
      </c>
      <c r="F13" s="31" t="s">
        <v>22</v>
      </c>
      <c r="G13" s="33" t="s">
        <v>23</v>
      </c>
      <c r="H13" s="34">
        <v>1856251.72</v>
      </c>
      <c r="I13" s="34">
        <f>Table18[[#This Row],[Valoare finanțare]]*19%</f>
        <v>352687.82679999998</v>
      </c>
      <c r="J13" s="35">
        <f>Table18[[#This Row],[Valoare TVA]]+Table18[[#This Row],[Valoare finanțare]]</f>
        <v>2208939.5468000001</v>
      </c>
    </row>
    <row r="14" spans="1:10" s="9" customFormat="1" ht="28.8" x14ac:dyDescent="0.3">
      <c r="A14" s="30">
        <v>10</v>
      </c>
      <c r="B14" s="31" t="s">
        <v>86</v>
      </c>
      <c r="C14" s="32" t="s">
        <v>62</v>
      </c>
      <c r="D14" s="32" t="s">
        <v>25</v>
      </c>
      <c r="E14" s="32" t="s">
        <v>70</v>
      </c>
      <c r="F14" s="31" t="s">
        <v>28</v>
      </c>
      <c r="G14" s="33" t="s">
        <v>29</v>
      </c>
      <c r="H14" s="34">
        <v>875059.15</v>
      </c>
      <c r="I14" s="34">
        <f>Table18[[#This Row],[Valoare finanțare]]*19%</f>
        <v>166261.23850000001</v>
      </c>
      <c r="J14" s="35">
        <f>Table18[[#This Row],[Valoare TVA]]+Table18[[#This Row],[Valoare finanțare]]</f>
        <v>1041320.3885</v>
      </c>
    </row>
    <row r="15" spans="1:10" s="9" customFormat="1" ht="28.8" x14ac:dyDescent="0.3">
      <c r="A15" s="30">
        <v>11</v>
      </c>
      <c r="B15" s="31" t="s">
        <v>87</v>
      </c>
      <c r="C15" s="32" t="s">
        <v>62</v>
      </c>
      <c r="D15" s="32" t="s">
        <v>25</v>
      </c>
      <c r="E15" s="32" t="s">
        <v>70</v>
      </c>
      <c r="F15" s="31" t="s">
        <v>24</v>
      </c>
      <c r="G15" s="33" t="s">
        <v>26</v>
      </c>
      <c r="H15" s="34">
        <v>1410058.19</v>
      </c>
      <c r="I15" s="34">
        <f>Table18[[#This Row],[Valoare finanțare]]*19%</f>
        <v>267911.05609999999</v>
      </c>
      <c r="J15" s="35">
        <f>Table18[[#This Row],[Valoare TVA]]+Table18[[#This Row],[Valoare finanțare]]</f>
        <v>1677969.2460999999</v>
      </c>
    </row>
    <row r="16" spans="1:10" s="9" customFormat="1" ht="28.8" x14ac:dyDescent="0.3">
      <c r="A16" s="30">
        <v>12</v>
      </c>
      <c r="B16" s="31" t="s">
        <v>81</v>
      </c>
      <c r="C16" s="32" t="s">
        <v>62</v>
      </c>
      <c r="D16" s="32" t="s">
        <v>42</v>
      </c>
      <c r="E16" s="32" t="s">
        <v>65</v>
      </c>
      <c r="F16" s="31" t="s">
        <v>41</v>
      </c>
      <c r="G16" s="33" t="s">
        <v>43</v>
      </c>
      <c r="H16" s="34">
        <v>1567720.45</v>
      </c>
      <c r="I16" s="34">
        <f>Table18[[#This Row],[Valoare finanțare]]*19%</f>
        <v>297866.88549999997</v>
      </c>
      <c r="J16" s="35">
        <f>Table18[[#This Row],[Valoare TVA]]+Table18[[#This Row],[Valoare finanțare]]</f>
        <v>1865587.3355</v>
      </c>
    </row>
    <row r="17" spans="1:10" s="9" customFormat="1" ht="28.8" x14ac:dyDescent="0.3">
      <c r="A17" s="30">
        <v>13</v>
      </c>
      <c r="B17" s="31" t="s">
        <v>77</v>
      </c>
      <c r="C17" s="32" t="s">
        <v>62</v>
      </c>
      <c r="D17" s="32" t="s">
        <v>52</v>
      </c>
      <c r="E17" s="32" t="s">
        <v>66</v>
      </c>
      <c r="F17" s="31" t="s">
        <v>51</v>
      </c>
      <c r="G17" s="33" t="s">
        <v>53</v>
      </c>
      <c r="H17" s="34">
        <v>1067832.08</v>
      </c>
      <c r="I17" s="34">
        <f>Table18[[#This Row],[Valoare finanțare]]*19%</f>
        <v>202888.09520000001</v>
      </c>
      <c r="J17" s="35">
        <f>Table18[[#This Row],[Valoare TVA]]+Table18[[#This Row],[Valoare finanțare]]</f>
        <v>1270720.1752000002</v>
      </c>
    </row>
    <row r="18" spans="1:10" s="9" customFormat="1" ht="28.8" x14ac:dyDescent="0.3">
      <c r="A18" s="30">
        <v>14</v>
      </c>
      <c r="B18" s="31" t="s">
        <v>84</v>
      </c>
      <c r="C18" s="32" t="s">
        <v>62</v>
      </c>
      <c r="D18" s="32" t="s">
        <v>33</v>
      </c>
      <c r="E18" s="32" t="s">
        <v>71</v>
      </c>
      <c r="F18" s="31" t="s">
        <v>32</v>
      </c>
      <c r="G18" s="33" t="s">
        <v>34</v>
      </c>
      <c r="H18" s="34">
        <v>2215805.7200000002</v>
      </c>
      <c r="I18" s="34">
        <f>Table18[[#This Row],[Valoare finanțare]]*19%</f>
        <v>421003.08680000005</v>
      </c>
      <c r="J18" s="35">
        <f>Table18[[#This Row],[Valoare TVA]]+Table18[[#This Row],[Valoare finanțare]]</f>
        <v>2636808.8068000004</v>
      </c>
    </row>
    <row r="19" spans="1:10" s="9" customFormat="1" ht="28.8" x14ac:dyDescent="0.3">
      <c r="A19" s="30">
        <v>15</v>
      </c>
      <c r="B19" s="31" t="s">
        <v>78</v>
      </c>
      <c r="C19" s="32" t="s">
        <v>62</v>
      </c>
      <c r="D19" s="32" t="s">
        <v>37</v>
      </c>
      <c r="E19" s="32" t="s">
        <v>72</v>
      </c>
      <c r="F19" s="31" t="s">
        <v>48</v>
      </c>
      <c r="G19" s="33" t="s">
        <v>49</v>
      </c>
      <c r="H19" s="34">
        <v>2096676.38</v>
      </c>
      <c r="I19" s="34">
        <f>Table18[[#This Row],[Valoare finanțare]]*19%</f>
        <v>398368.5122</v>
      </c>
      <c r="J19" s="35">
        <f>Table18[[#This Row],[Valoare TVA]]+Table18[[#This Row],[Valoare finanțare]]</f>
        <v>2495044.8921999997</v>
      </c>
    </row>
    <row r="20" spans="1:10" s="9" customFormat="1" ht="28.8" x14ac:dyDescent="0.3">
      <c r="A20" s="30">
        <v>16</v>
      </c>
      <c r="B20" s="31" t="s">
        <v>94</v>
      </c>
      <c r="C20" s="32" t="s">
        <v>62</v>
      </c>
      <c r="D20" s="32" t="s">
        <v>3</v>
      </c>
      <c r="E20" s="32" t="s">
        <v>66</v>
      </c>
      <c r="F20" s="31" t="s">
        <v>4</v>
      </c>
      <c r="G20" s="33" t="s">
        <v>5</v>
      </c>
      <c r="H20" s="34">
        <v>703946.1</v>
      </c>
      <c r="I20" s="34">
        <f>Table18[[#This Row],[Valoare finanțare]]*19%</f>
        <v>133749.75899999999</v>
      </c>
      <c r="J20" s="35">
        <f>Table18[[#This Row],[Valoare TVA]]+Table18[[#This Row],[Valoare finanțare]]</f>
        <v>837695.85899999994</v>
      </c>
    </row>
    <row r="21" spans="1:10" s="9" customFormat="1" ht="28.8" x14ac:dyDescent="0.3">
      <c r="A21" s="30">
        <v>17</v>
      </c>
      <c r="B21" s="31" t="s">
        <v>89</v>
      </c>
      <c r="C21" s="32" t="s">
        <v>62</v>
      </c>
      <c r="D21" s="32" t="s">
        <v>16</v>
      </c>
      <c r="E21" s="32" t="s">
        <v>70</v>
      </c>
      <c r="F21" s="31" t="s">
        <v>19</v>
      </c>
      <c r="G21" s="33" t="s">
        <v>20</v>
      </c>
      <c r="H21" s="34">
        <v>1604997.11</v>
      </c>
      <c r="I21" s="34">
        <f>Table18[[#This Row],[Valoare finanțare]]*19%</f>
        <v>304949.4509</v>
      </c>
      <c r="J21" s="35">
        <f>Table18[[#This Row],[Valoare TVA]]+Table18[[#This Row],[Valoare finanțare]]</f>
        <v>1909946.5609000002</v>
      </c>
    </row>
    <row r="22" spans="1:10" s="9" customFormat="1" ht="28.8" x14ac:dyDescent="0.3">
      <c r="A22" s="30">
        <v>18</v>
      </c>
      <c r="B22" s="31" t="s">
        <v>75</v>
      </c>
      <c r="C22" s="32" t="s">
        <v>62</v>
      </c>
      <c r="D22" s="32" t="s">
        <v>57</v>
      </c>
      <c r="E22" s="32" t="s">
        <v>68</v>
      </c>
      <c r="F22" s="31" t="s">
        <v>56</v>
      </c>
      <c r="G22" s="33" t="s">
        <v>58</v>
      </c>
      <c r="H22" s="34">
        <v>606476.64</v>
      </c>
      <c r="I22" s="34">
        <f>Table18[[#This Row],[Valoare finanțare]]*19%</f>
        <v>115230.5616</v>
      </c>
      <c r="J22" s="35">
        <f>Table18[[#This Row],[Valoare TVA]]+Table18[[#This Row],[Valoare finanțare]]</f>
        <v>721707.20160000003</v>
      </c>
    </row>
    <row r="23" spans="1:10" s="9" customFormat="1" ht="28.8" x14ac:dyDescent="0.3">
      <c r="A23" s="30">
        <v>19</v>
      </c>
      <c r="B23" s="31" t="s">
        <v>91</v>
      </c>
      <c r="C23" s="32" t="s">
        <v>62</v>
      </c>
      <c r="D23" s="32" t="s">
        <v>14</v>
      </c>
      <c r="E23" s="32" t="s">
        <v>69</v>
      </c>
      <c r="F23" s="31" t="s">
        <v>13</v>
      </c>
      <c r="G23" s="33" t="s">
        <v>15</v>
      </c>
      <c r="H23" s="34">
        <v>2963071.58</v>
      </c>
      <c r="I23" s="34">
        <f>Table18[[#This Row],[Valoare finanțare]]*19%</f>
        <v>562983.60019999999</v>
      </c>
      <c r="J23" s="35">
        <f>Table18[[#This Row],[Valoare TVA]]+Table18[[#This Row],[Valoare finanțare]]</f>
        <v>3526055.1802000003</v>
      </c>
    </row>
    <row r="24" spans="1:10" s="9" customFormat="1" ht="28.8" x14ac:dyDescent="0.3">
      <c r="A24" s="30">
        <v>20</v>
      </c>
      <c r="B24" s="31" t="s">
        <v>76</v>
      </c>
      <c r="C24" s="32" t="s">
        <v>62</v>
      </c>
      <c r="D24" s="32" t="s">
        <v>50</v>
      </c>
      <c r="E24" s="32" t="s">
        <v>73</v>
      </c>
      <c r="F24" s="31" t="s">
        <v>54</v>
      </c>
      <c r="G24" s="33" t="s">
        <v>55</v>
      </c>
      <c r="H24" s="34">
        <v>2447566.44</v>
      </c>
      <c r="I24" s="34">
        <f>Table18[[#This Row],[Valoare finanțare]]*19%</f>
        <v>465037.62359999999</v>
      </c>
      <c r="J24" s="35">
        <f>Table18[[#This Row],[Valoare TVA]]+Table18[[#This Row],[Valoare finanțare]]</f>
        <v>2912604.0636</v>
      </c>
    </row>
    <row r="25" spans="1:10" ht="16.2" x14ac:dyDescent="0.3">
      <c r="A25" s="6"/>
      <c r="B25" s="7"/>
      <c r="C25" s="8"/>
      <c r="D25" s="8"/>
      <c r="E25" s="8"/>
      <c r="F25" s="7"/>
      <c r="G25" s="27" t="s">
        <v>74</v>
      </c>
      <c r="H25" s="28">
        <f>SUBTOTAL(109,H5:H24)</f>
        <v>27934292.370000001</v>
      </c>
      <c r="I25" s="28">
        <f>Table18[[#This Row],[Valoare finanțare]]*19%</f>
        <v>5307515.5503000002</v>
      </c>
      <c r="J25" s="29">
        <f>Table18[[#This Row],[Valoare TVA]]+Table18[[#This Row],[Valoare finanțare]]</f>
        <v>33241807.920299999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187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Ionescu</cp:lastModifiedBy>
  <cp:lastPrinted>2023-02-10T07:14:42Z</cp:lastPrinted>
  <dcterms:modified xsi:type="dcterms:W3CDTF">2023-02-23T07:49:05Z</dcterms:modified>
</cp:coreProperties>
</file>