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Comunicare POR 2021-2027\Pagina web REGIO Nord-Est\Sectiune PR Nord-Est pagina web adr\"/>
    </mc:Choice>
  </mc:AlternateContent>
  <xr:revisionPtr revIDLastSave="0" documentId="13_ncr:1_{AFFAD314-3DBD-4D06-8E0D-1612E1ECC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Sheet1!$A$2:$K$42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8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<sst xmlns="http://schemas.openxmlformats.org/spreadsheetml/2006/main" count="254" uniqueCount="94">
  <si>
    <t>Nr. crt.</t>
  </si>
  <si>
    <t>Obiectivul de politică sau obiectivul specific vizat</t>
  </si>
  <si>
    <t>Buget total apel (euro)</t>
  </si>
  <si>
    <t>Din care buget UE apel (euro)</t>
  </si>
  <si>
    <t xml:space="preserve">Tipul de solicitanți eligibili / Beneficiari eligibili </t>
  </si>
  <si>
    <t>Tip apel
(competitiv/necompetitiv/
primul venit-primul servit)</t>
  </si>
  <si>
    <t xml:space="preserve">Dată ESTIMATĂ deschidere apel  </t>
  </si>
  <si>
    <t>OP 1/RSO1.1</t>
  </si>
  <si>
    <t>intreprinderi cu capitalizare medie</t>
  </si>
  <si>
    <t>n/a</t>
  </si>
  <si>
    <t>organizatii CDI, universitati publice, IMM-uri</t>
  </si>
  <si>
    <t>primul venit-primul servit</t>
  </si>
  <si>
    <t xml:space="preserve">organizatii CDI, universitati publice, IMM-uri, entitati de inovare si transfer tehnologic </t>
  </si>
  <si>
    <t xml:space="preserve">IMM-uri </t>
  </si>
  <si>
    <t>OP 1/RSO1.3</t>
  </si>
  <si>
    <t>Microîntreprinderi</t>
  </si>
  <si>
    <t>intreprinderi nou-înființate, spin-off-uri, IMM-uri</t>
  </si>
  <si>
    <t>OP 1/RSO1.4</t>
  </si>
  <si>
    <t>universitati, furnizori de servicii de formare si de consultanta publici sau privati</t>
  </si>
  <si>
    <t xml:space="preserve">OP 1/RSO1.2 </t>
  </si>
  <si>
    <t>UAT județ, UAT municipii resedinta de judet</t>
  </si>
  <si>
    <t>UAT municipii, UAT orase</t>
  </si>
  <si>
    <t>OP 2/RSO2.1</t>
  </si>
  <si>
    <t>UAT municipii resedinta de judet</t>
  </si>
  <si>
    <t xml:space="preserve">OP 2/RSO2.1 </t>
  </si>
  <si>
    <t>UAT judet, UAT municipii resedinta de judet</t>
  </si>
  <si>
    <t>UAT locale, Autorități publice centrale</t>
  </si>
  <si>
    <t xml:space="preserve">OP 2/RSO2.7 </t>
  </si>
  <si>
    <t xml:space="preserve">OP 2/RSO2.8 </t>
  </si>
  <si>
    <t>OP 3/RSO3.2</t>
  </si>
  <si>
    <t>UAT judet</t>
  </si>
  <si>
    <t xml:space="preserve">OP 4/RSO4.2 </t>
  </si>
  <si>
    <t>UAT municipii resedinta judet</t>
  </si>
  <si>
    <t>OP 4/RSO4.2</t>
  </si>
  <si>
    <t>UAT municipii, UAT orase, UAT judet</t>
  </si>
  <si>
    <t>Universități</t>
  </si>
  <si>
    <t xml:space="preserve">OP 5/RSO5.1 </t>
  </si>
  <si>
    <t>UAT municipii reședință de județ</t>
  </si>
  <si>
    <t>UAT municipii, UAT orașe</t>
  </si>
  <si>
    <t xml:space="preserve">Prioritate de investitii </t>
  </si>
  <si>
    <t>Clustere</t>
  </si>
  <si>
    <t>Denumire apel de finanțare</t>
  </si>
  <si>
    <t>Sprijinirea cu instrumente financiare a intreprinderilor inovative mari, care dezvolta si implementeaza solutii de specializare inteligenta (IF intreprinderi mari)</t>
  </si>
  <si>
    <t>Activitati CDI in colaborare cu IMM si investitii in organizatiile CDI publice si universitati, orientate spre nevoile identificate in procesul de descoperire antreprenoriala regional</t>
  </si>
  <si>
    <t>Proiecte de CDI si investitii in IMM, necesare pentru dezvoltarea de produse si procese inovative</t>
  </si>
  <si>
    <t>Sprijin pentru dezvoltarea IMM inovative - vouchere de inovare</t>
  </si>
  <si>
    <t>Proiecte demonstrative ale IMM (proof-of-concept)</t>
  </si>
  <si>
    <t>Finantarea proiectelor cu promotori privati din Regiunea Nord-Est, care primesc marca Seal of Excellence in Programul Orizont Europa)</t>
  </si>
  <si>
    <t>Dezvoltarea inovativa a clusterelor</t>
  </si>
  <si>
    <t>Investitii pentru modernizarea microintreprinderilor  - APEL 1</t>
  </si>
  <si>
    <t>Investitii pentru modernizarea microintreprinderilor  - APEL 2</t>
  </si>
  <si>
    <t xml:space="preserve">Investitii pentru cresterea durabila a IMM </t>
  </si>
  <si>
    <t>Instrumente financiare pentru IMM</t>
  </si>
  <si>
    <t>Proiecte ale start-up si spin-off pentru dezvoltarea, validarea si lansarea pe piata a unui produs minim viabil (MVP)</t>
  </si>
  <si>
    <t>Investitii pentru implementarea solutiilor de specializare inteligenta</t>
  </si>
  <si>
    <t>Dezvoltarea de competente pentru specializare inteligenta, tranzitie industriala si antreprenoriat in randul anagatilor IMM din regiune</t>
  </si>
  <si>
    <t>Program de suport pentru valorizarea rezultatelor cercetarii – RVP 3.0</t>
  </si>
  <si>
    <t>Transformarea digitală a IMM-urilor orientată către creșterea intensității digitale - Apel 1</t>
  </si>
  <si>
    <t>Transformarea digitală a IMM-urilor orientată către creșterea intensității digitale - Apel 2</t>
  </si>
  <si>
    <t>Dezvoltarea de servicii publice digitale noi, orientate integrat catre mediul privat, cetateni si comunitatea locala - Consilii judetene si municipii resedinta de judet</t>
  </si>
  <si>
    <t>Dezvoltarea de servicii publice digitale noi, orientate integrat catre mediul privat, cetateni si comunitatea locala - Municipii si orase pentru strategiile selectate la apelul de strategii aferent PI 7</t>
  </si>
  <si>
    <t>Dezvoltarea de servicii publice digitale noi, orientate integrat catre mediul privat, cetateni si comunitatea locala - Municipii si orase pentru sumele ramase disponibile</t>
  </si>
  <si>
    <t>Investitii in cladirile rezidentiale in vederea cresterii eficientei energetice inclusiv, dupa caz, masuri de consolidare structurala, in functie de nivelul de expunere si vulnerabilitate la riscurile identificate - Municipii resedinta de judet</t>
  </si>
  <si>
    <t>Investitii in cladirile rezidentiale in vederea cresterii eficientei energetice inclusiv, dupa caz, masuri de consolidare structurala, in functie de nivelul de expunere si vulnerabilitate la riscurile identificate - Municipii si orase pentru strategiile selectate la apelul de strategii aferent PI 7</t>
  </si>
  <si>
    <r>
      <t xml:space="preserve">Investitii in cladirile </t>
    </r>
    <r>
      <rPr>
        <u/>
        <sz val="11"/>
        <rFont val="Calibri"/>
        <family val="2"/>
      </rPr>
      <t>rezidentiale</t>
    </r>
    <r>
      <rPr>
        <sz val="11"/>
        <rFont val="Calibri"/>
        <family val="2"/>
      </rPr>
      <t xml:space="preserve"> in vederea cresterii eficientei energetice inclusiv, dupa caz, masuri de consolidare structurala, in functie de nivelul de expunere si vulnerabilitate la riscurile identificate - Municipii si orase pentru sumele ramase disponibile </t>
    </r>
  </si>
  <si>
    <t>Investitii in cladirile publice in vederea cresterii eficientei energetice inclusiv, dupa caz, masuri de consolidare structurala, in functie de nivelul de expunere si vulnerabilitate la riscurile identificate - Municipii resedinta de judet si Consilii judetene (alocari predefinite)</t>
  </si>
  <si>
    <t>Investitii in cladirile publice in vederea cresterii eficientei energetice inclusiv, dupa caz, masuri de consolidare structurala, in functie de nivelul de expunere si vulnerabilitate la riscurile identificate - Municipii si orase pentru strategiile selectate la apelul de strategii aferent PI 7</t>
  </si>
  <si>
    <t>Investitii in cladirile publice in vederea cresterii eficientei energetice inclusiv, dupa caz, masuri de consolidare structurala, in functie de nivelul de expunere si vulnerabilitate la riscurile identificate -  UAT locale , APC, etc. pentru sumele ramase disponibile</t>
  </si>
  <si>
    <t xml:space="preserve">Investitii care promoveaza infrastructura verde in zonele urbane, modernizarea si extinderea spatiilor verzi, inclusiv prin reconversia functionala a spatiilor urbane degradate, a terenurilor virane degradate/neutilizate/abandonate, cat si amenajari de paduri-parc - Municipii resedinta de judet </t>
  </si>
  <si>
    <r>
      <t>Investitii care promoveaza infrastructura verde in zonele urbane, modernizarea si extinderea spatiilor verzi, inclusiv prin reconversia functionala a spatiilor urbane degradate, a terenurilor virane degradate/neutilizate/abandonate, cat si amenajari de paduri-parc -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Municipii si orase pentru strategiile selectate la apelul de strategii aferent PI 7</t>
    </r>
  </si>
  <si>
    <t>Investitii care promoveaza infrastructura verde in zonele urbane, modernizarea si extinderea spatiilor verzi, inclusiv prin reconversia functionala a spatiilor urbane degradate, a terenurilor virane degradate/neutilizate/abandonate, cat si amenajari de paduri-parc - Municipii si orase pentru sumele ramase disponibile</t>
  </si>
  <si>
    <t>Promovarea mobilitatii urbane multimodale sustenabile - Municipii resedinta de judet</t>
  </si>
  <si>
    <t>Promovarea mobilitatii urbane multimodale sustenabile - Municipii si orase pentru strategiile selectate la apelul de strategii aferent PI 7</t>
  </si>
  <si>
    <t>Promovarea mobilitatii urbane multimodale sustenabile - UAT locale pentru sumele ramase disponibile</t>
  </si>
  <si>
    <t>Dezvoltarea unei mobilități naționale, regionale si locale durabile, reziliente in fata schimbărilor climatice, inteligente si intermodale, inclusiv îmbunătățirea accesului la TEN-T si a mobilității transfrontaliere</t>
  </si>
  <si>
    <t>Dezvoltarea infrastructurii educationale pentru invatamant timpuriu (anteprescolar si prescolar), invatamant primar si gimnazial, invatamant secundar superior, filiera teoretica, filiera vocationala si tehnologica si invatamant profesional, inclusiv cel dual- Municipii resedinta de judet</t>
  </si>
  <si>
    <t>Dezvoltarea infrastructurii educationale pentru invatamant timpuriu (anteprescolar si prescolar), invatamant primar si gimnazial, invatamant secundar superior, filiera teoretica, filiera vocationala si tehnologica si invatamant profesional, inclusiv cel dual - Municipii si orase pentru strategiile selectate la apelul de strategii aferent PI 7</t>
  </si>
  <si>
    <t>Dezvoltarea infrastructurii educationale pentru invatamant timpuriu (anteprescolar si prescolar), invatamant primar si gimnazial, invatamant secundar superior, filiera teoretica, filiera vocationala si tehnologica si invatamant profesional, inclusiv cel dual - UAT locale si judetene pentru sumele ramase disponibile</t>
  </si>
  <si>
    <t>Dezvoltarea infrastructurii de invatamant universitar</t>
  </si>
  <si>
    <t>Favorizarea dezvoltarii integrate sociale, economice si de mediu la nivel local si a patrimoniului cultural, turismului si securitatii in zonele urbane - Municipii resedinta de judet</t>
  </si>
  <si>
    <t>Favorizarea dezvoltarii integrate sociale, economice si de mediu la nivel local si a patrimoniului cultural, turismului si securitatii in zonele urbane - Municipii si orase (selectie strategii aferente)</t>
  </si>
  <si>
    <t>Favorizarea dezvoltarii integrate sociale, economice si de mediu la nivel local si a patrimoniului cultural, turismului si securitatii in zonele urbane - Mestesugarii</t>
  </si>
  <si>
    <t xml:space="preserve">Dată ESTIMATĂ închidere apel  </t>
  </si>
  <si>
    <t>septembrie 2024</t>
  </si>
  <si>
    <t xml:space="preserve">Zona geografică vizată </t>
  </si>
  <si>
    <t>Regiunea Nord-Est</t>
  </si>
  <si>
    <t>P1.Nord-Est-O regiune mai competitivă, mai inovativă</t>
  </si>
  <si>
    <t>P2.Nord-Est -o regiune mai digitalizată</t>
  </si>
  <si>
    <t>P3.Nord-Est- o regiune mai durabilă,mai prietenoasă cu mediul</t>
  </si>
  <si>
    <t>P4.Nord-Est -o regiune cu o mobilitate mai durabilă</t>
  </si>
  <si>
    <t>P5. Nord-Est - o regiune mai accesibilă</t>
  </si>
  <si>
    <t>P6.Nord-Est - o regiune mai educată</t>
  </si>
  <si>
    <t>P7.Nord-Est -O regiune mai atractivă</t>
  </si>
  <si>
    <t xml:space="preserve">Calendar privind apelurile planificate a se lansa în cadrul Programului Regional Nord-Est 2021-2027 - estimare la 09.02.2023
*Acest material reprezintă o estimare și va fi actualizat in cazul in care apar noi informatii relevante.
PROGRAMUL REGIONAL NORD-EST - Zona geografică vizată: județele Bacău, Botoșani, Iași, Neamț, Suceava, Vaslui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</si>
</sst>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[$-418]mmmm\-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</cellStyleXfs>
  <cellXfs count="40">
    <xf numFmtId="0" fontId="0" fillId="0" borderId="0" xfId="0"/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165" fontId="4" fillId="0" borderId="3" xfId="3" applyNumberFormat="1" applyFont="1" applyBorder="1" applyAlignment="1">
      <alignment vertical="center" wrapText="1"/>
    </xf>
    <xf numFmtId="3" fontId="4" fillId="0" borderId="3" xfId="2" applyNumberFormat="1" applyFont="1" applyBorder="1" applyAlignment="1">
      <alignment vertical="top" wrapText="1"/>
    </xf>
    <xf numFmtId="0" fontId="5" fillId="0" borderId="3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49" fontId="0" fillId="0" borderId="0" xfId="0" applyNumberFormat="1" applyAlignment="1">
      <alignment wrapText="1"/>
    </xf>
    <xf numFmtId="49" fontId="5" fillId="0" borderId="3" xfId="0" applyNumberFormat="1" applyFont="1" applyBorder="1" applyAlignment="1">
      <alignment vertical="top" wrapText="1"/>
    </xf>
    <xf numFmtId="3" fontId="5" fillId="0" borderId="3" xfId="1" applyNumberFormat="1" applyFont="1" applyFill="1" applyBorder="1" applyAlignment="1" applyProtection="1">
      <alignment vertical="top" wrapText="1"/>
      <protection locked="0"/>
    </xf>
    <xf numFmtId="3" fontId="5" fillId="0" borderId="3" xfId="0" applyNumberFormat="1" applyFont="1" applyBorder="1" applyAlignment="1">
      <alignment vertical="top" wrapText="1"/>
    </xf>
    <xf numFmtId="165" fontId="5" fillId="0" borderId="3" xfId="0" applyNumberFormat="1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top"/>
    </xf>
    <xf numFmtId="3" fontId="5" fillId="0" borderId="3" xfId="1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3" xfId="3" applyFont="1" applyBorder="1" applyAlignment="1">
      <alignment horizontal="left" vertical="top" wrapText="1"/>
    </xf>
    <xf numFmtId="0" fontId="4" fillId="0" borderId="3" xfId="3" applyFont="1" applyBorder="1" applyAlignment="1">
      <alignment horizontal="center" vertical="top" wrapText="1"/>
    </xf>
    <xf numFmtId="165" fontId="5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3" xfId="3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 3 5 2 3 2 2" xfId="3" xr:uid="{00000000-0005-0000-0000-000002000000}"/>
    <cellStyle name="Normal 26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G5" sqref="G5"/>
    </sheetView>
  </sheetViews>
  <sheetFormatPr defaultRowHeight="15" x14ac:dyDescent="0.25"/>
  <cols>
    <col min="1" max="1" width="7.7109375" customWidth="1"/>
    <col min="2" max="2" width="38.28515625" style="8" customWidth="1"/>
    <col min="3" max="3" width="38.85546875" customWidth="1"/>
    <col min="4" max="4" width="23.85546875" customWidth="1"/>
    <col min="5" max="5" width="31.140625" customWidth="1"/>
    <col min="6" max="6" width="23.85546875" customWidth="1"/>
    <col min="7" max="7" width="23" customWidth="1"/>
    <col min="8" max="8" width="27.140625" customWidth="1"/>
    <col min="9" max="9" width="24.5703125" customWidth="1"/>
    <col min="10" max="10" width="28.5703125" style="36" customWidth="1"/>
    <col min="11" max="11" width="15.28515625" style="32" customWidth="1"/>
  </cols>
  <sheetData>
    <row r="1" spans="1:11" ht="75.75" customHeight="1" thickBot="1" x14ac:dyDescent="0.3">
      <c r="A1" s="38" t="s">
        <v>93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s="32" customFormat="1" ht="47.25" x14ac:dyDescent="0.25">
      <c r="A2" s="17" t="s">
        <v>0</v>
      </c>
      <c r="B2" s="30" t="s">
        <v>39</v>
      </c>
      <c r="C2" s="17" t="s">
        <v>41</v>
      </c>
      <c r="D2" s="17" t="s">
        <v>1</v>
      </c>
      <c r="E2" s="17" t="s">
        <v>4</v>
      </c>
      <c r="F2" s="31" t="s">
        <v>2</v>
      </c>
      <c r="G2" s="31" t="s">
        <v>3</v>
      </c>
      <c r="H2" s="17" t="s">
        <v>6</v>
      </c>
      <c r="I2" s="17" t="s">
        <v>82</v>
      </c>
      <c r="J2" s="17" t="s">
        <v>5</v>
      </c>
      <c r="K2" s="17" t="s">
        <v>84</v>
      </c>
    </row>
    <row r="3" spans="1:11" ht="75" x14ac:dyDescent="0.25">
      <c r="A3" s="1">
        <v>1</v>
      </c>
      <c r="B3" s="9" t="s">
        <v>86</v>
      </c>
      <c r="C3" s="18" t="s">
        <v>42</v>
      </c>
      <c r="D3" s="2" t="s">
        <v>7</v>
      </c>
      <c r="E3" s="2" t="s">
        <v>8</v>
      </c>
      <c r="F3" s="3">
        <v>18000000</v>
      </c>
      <c r="G3" s="3">
        <v>15300000</v>
      </c>
      <c r="H3" s="4">
        <v>45474</v>
      </c>
      <c r="I3" s="24">
        <v>45627</v>
      </c>
      <c r="J3" s="33" t="s">
        <v>9</v>
      </c>
      <c r="K3" s="37" t="s">
        <v>85</v>
      </c>
    </row>
    <row r="4" spans="1:11" ht="75" x14ac:dyDescent="0.25">
      <c r="A4" s="1">
        <f>A3+1</f>
        <v>2</v>
      </c>
      <c r="B4" s="9" t="s">
        <v>86</v>
      </c>
      <c r="C4" s="19" t="s">
        <v>43</v>
      </c>
      <c r="D4" s="2" t="s">
        <v>7</v>
      </c>
      <c r="E4" s="6" t="s">
        <v>10</v>
      </c>
      <c r="F4" s="10">
        <v>35000000</v>
      </c>
      <c r="G4" s="11">
        <v>29750000</v>
      </c>
      <c r="H4" s="4">
        <v>45108</v>
      </c>
      <c r="I4" s="23">
        <v>45200</v>
      </c>
      <c r="J4" s="34" t="s">
        <v>11</v>
      </c>
      <c r="K4" s="37" t="s">
        <v>85</v>
      </c>
    </row>
    <row r="5" spans="1:11" ht="72" customHeight="1" x14ac:dyDescent="0.25">
      <c r="A5" s="1">
        <f t="shared" ref="A5:A42" si="0">A4+1</f>
        <v>3</v>
      </c>
      <c r="B5" s="9" t="s">
        <v>86</v>
      </c>
      <c r="C5" s="19" t="s">
        <v>44</v>
      </c>
      <c r="D5" s="2" t="s">
        <v>7</v>
      </c>
      <c r="E5" s="6" t="s">
        <v>12</v>
      </c>
      <c r="F5" s="10">
        <v>41000000</v>
      </c>
      <c r="G5" s="11">
        <v>34850000</v>
      </c>
      <c r="H5" s="12">
        <v>45078</v>
      </c>
      <c r="I5" s="23">
        <v>45170</v>
      </c>
      <c r="J5" s="34" t="s">
        <v>11</v>
      </c>
      <c r="K5" s="37" t="s">
        <v>85</v>
      </c>
    </row>
    <row r="6" spans="1:11" ht="30" x14ac:dyDescent="0.25">
      <c r="A6" s="1">
        <f t="shared" si="0"/>
        <v>4</v>
      </c>
      <c r="B6" s="9" t="s">
        <v>86</v>
      </c>
      <c r="C6" s="19" t="s">
        <v>45</v>
      </c>
      <c r="D6" s="2" t="s">
        <v>7</v>
      </c>
      <c r="E6" s="6" t="s">
        <v>13</v>
      </c>
      <c r="F6" s="10">
        <v>6000000</v>
      </c>
      <c r="G6" s="11">
        <v>5100000</v>
      </c>
      <c r="H6" s="12">
        <v>45566</v>
      </c>
      <c r="I6" s="23">
        <v>45627</v>
      </c>
      <c r="J6" s="34" t="s">
        <v>11</v>
      </c>
      <c r="K6" s="37" t="s">
        <v>85</v>
      </c>
    </row>
    <row r="7" spans="1:11" ht="30" x14ac:dyDescent="0.25">
      <c r="A7" s="1">
        <f t="shared" si="0"/>
        <v>5</v>
      </c>
      <c r="B7" s="9" t="s">
        <v>86</v>
      </c>
      <c r="C7" s="19" t="s">
        <v>46</v>
      </c>
      <c r="D7" s="2" t="s">
        <v>7</v>
      </c>
      <c r="E7" s="6" t="s">
        <v>13</v>
      </c>
      <c r="F7" s="10">
        <v>6000000</v>
      </c>
      <c r="G7" s="11">
        <v>5100000</v>
      </c>
      <c r="H7" s="12">
        <v>45323</v>
      </c>
      <c r="I7" s="23">
        <v>45413</v>
      </c>
      <c r="J7" s="34" t="s">
        <v>11</v>
      </c>
      <c r="K7" s="37" t="s">
        <v>85</v>
      </c>
    </row>
    <row r="8" spans="1:11" ht="60" x14ac:dyDescent="0.25">
      <c r="A8" s="1">
        <f t="shared" si="0"/>
        <v>6</v>
      </c>
      <c r="B8" s="9" t="s">
        <v>86</v>
      </c>
      <c r="C8" s="19" t="s">
        <v>47</v>
      </c>
      <c r="D8" s="2" t="s">
        <v>7</v>
      </c>
      <c r="E8" s="6" t="s">
        <v>13</v>
      </c>
      <c r="F8" s="10">
        <v>6000000</v>
      </c>
      <c r="G8" s="11">
        <v>5100000</v>
      </c>
      <c r="H8" s="12">
        <v>45323</v>
      </c>
      <c r="I8" s="23" t="s">
        <v>9</v>
      </c>
      <c r="J8" s="34" t="s">
        <v>11</v>
      </c>
      <c r="K8" s="37" t="s">
        <v>85</v>
      </c>
    </row>
    <row r="9" spans="1:11" ht="30" x14ac:dyDescent="0.25">
      <c r="A9" s="1">
        <f t="shared" si="0"/>
        <v>7</v>
      </c>
      <c r="B9" s="9" t="s">
        <v>86</v>
      </c>
      <c r="C9" s="19" t="s">
        <v>48</v>
      </c>
      <c r="D9" s="2" t="s">
        <v>7</v>
      </c>
      <c r="E9" s="7" t="s">
        <v>40</v>
      </c>
      <c r="F9" s="10">
        <v>12000000</v>
      </c>
      <c r="G9" s="11">
        <v>10200000</v>
      </c>
      <c r="H9" s="12">
        <v>45444</v>
      </c>
      <c r="I9" s="23">
        <v>45536</v>
      </c>
      <c r="J9" s="34" t="s">
        <v>11</v>
      </c>
      <c r="K9" s="37" t="s">
        <v>85</v>
      </c>
    </row>
    <row r="10" spans="1:11" ht="30" x14ac:dyDescent="0.25">
      <c r="A10" s="1">
        <f t="shared" si="0"/>
        <v>8</v>
      </c>
      <c r="B10" s="9" t="s">
        <v>86</v>
      </c>
      <c r="C10" s="19" t="s">
        <v>49</v>
      </c>
      <c r="D10" s="13" t="s">
        <v>14</v>
      </c>
      <c r="E10" s="6" t="s">
        <v>15</v>
      </c>
      <c r="F10" s="10">
        <v>30000000</v>
      </c>
      <c r="G10" s="11">
        <v>25500000</v>
      </c>
      <c r="H10" s="12">
        <v>45078</v>
      </c>
      <c r="I10" s="23">
        <v>45108</v>
      </c>
      <c r="J10" s="34" t="s">
        <v>11</v>
      </c>
      <c r="K10" s="37" t="s">
        <v>85</v>
      </c>
    </row>
    <row r="11" spans="1:11" ht="30" x14ac:dyDescent="0.25">
      <c r="A11" s="1">
        <f t="shared" si="0"/>
        <v>9</v>
      </c>
      <c r="B11" s="9" t="s">
        <v>86</v>
      </c>
      <c r="C11" s="19" t="s">
        <v>50</v>
      </c>
      <c r="D11" s="13" t="s">
        <v>14</v>
      </c>
      <c r="E11" s="6" t="s">
        <v>15</v>
      </c>
      <c r="F11" s="10">
        <v>30000000</v>
      </c>
      <c r="G11" s="11">
        <v>25500000</v>
      </c>
      <c r="H11" s="12">
        <v>45444</v>
      </c>
      <c r="I11" s="23">
        <v>45474</v>
      </c>
      <c r="J11" s="34" t="s">
        <v>11</v>
      </c>
      <c r="K11" s="37" t="s">
        <v>85</v>
      </c>
    </row>
    <row r="12" spans="1:11" ht="30" x14ac:dyDescent="0.25">
      <c r="A12" s="1">
        <f t="shared" si="0"/>
        <v>10</v>
      </c>
      <c r="B12" s="9" t="s">
        <v>86</v>
      </c>
      <c r="C12" s="19" t="s">
        <v>51</v>
      </c>
      <c r="D12" s="13" t="s">
        <v>14</v>
      </c>
      <c r="E12" s="6" t="s">
        <v>13</v>
      </c>
      <c r="F12" s="10">
        <v>30000000</v>
      </c>
      <c r="G12" s="11">
        <v>25500000</v>
      </c>
      <c r="H12" s="12">
        <v>45323</v>
      </c>
      <c r="I12" s="23">
        <v>45413</v>
      </c>
      <c r="J12" s="34" t="s">
        <v>11</v>
      </c>
      <c r="K12" s="37" t="s">
        <v>85</v>
      </c>
    </row>
    <row r="13" spans="1:11" ht="30" x14ac:dyDescent="0.25">
      <c r="A13" s="1">
        <f t="shared" si="0"/>
        <v>11</v>
      </c>
      <c r="B13" s="9" t="s">
        <v>86</v>
      </c>
      <c r="C13" s="19" t="s">
        <v>52</v>
      </c>
      <c r="D13" s="13" t="s">
        <v>14</v>
      </c>
      <c r="E13" s="6" t="s">
        <v>13</v>
      </c>
      <c r="F13" s="10">
        <v>157000000</v>
      </c>
      <c r="G13" s="11">
        <f>F13*0.85</f>
        <v>133450000</v>
      </c>
      <c r="H13" s="12">
        <v>45474</v>
      </c>
      <c r="I13" s="23">
        <v>45627</v>
      </c>
      <c r="J13" s="34" t="s">
        <v>9</v>
      </c>
      <c r="K13" s="37" t="s">
        <v>85</v>
      </c>
    </row>
    <row r="14" spans="1:11" ht="45" x14ac:dyDescent="0.25">
      <c r="A14" s="1">
        <f t="shared" si="0"/>
        <v>12</v>
      </c>
      <c r="B14" s="9" t="s">
        <v>86</v>
      </c>
      <c r="C14" s="19" t="s">
        <v>53</v>
      </c>
      <c r="D14" s="13" t="s">
        <v>14</v>
      </c>
      <c r="E14" s="6" t="s">
        <v>16</v>
      </c>
      <c r="F14" s="10">
        <v>8000000</v>
      </c>
      <c r="G14" s="11">
        <v>6800000</v>
      </c>
      <c r="H14" s="12">
        <v>45170</v>
      </c>
      <c r="I14" s="23">
        <v>45200</v>
      </c>
      <c r="J14" s="34" t="s">
        <v>11</v>
      </c>
      <c r="K14" s="37" t="s">
        <v>85</v>
      </c>
    </row>
    <row r="15" spans="1:11" ht="30" x14ac:dyDescent="0.25">
      <c r="A15" s="1">
        <f t="shared" si="0"/>
        <v>13</v>
      </c>
      <c r="B15" s="9" t="s">
        <v>86</v>
      </c>
      <c r="C15" s="19" t="s">
        <v>54</v>
      </c>
      <c r="D15" s="13" t="s">
        <v>14</v>
      </c>
      <c r="E15" s="6" t="s">
        <v>13</v>
      </c>
      <c r="F15" s="10">
        <v>37500000</v>
      </c>
      <c r="G15" s="11">
        <v>31880000</v>
      </c>
      <c r="H15" s="12">
        <v>45627</v>
      </c>
      <c r="I15" s="23">
        <v>45689</v>
      </c>
      <c r="J15" s="35" t="s">
        <v>11</v>
      </c>
      <c r="K15" s="37" t="s">
        <v>85</v>
      </c>
    </row>
    <row r="16" spans="1:11" ht="60" x14ac:dyDescent="0.25">
      <c r="A16" s="1">
        <f t="shared" si="0"/>
        <v>14</v>
      </c>
      <c r="B16" s="9" t="s">
        <v>86</v>
      </c>
      <c r="C16" s="20" t="s">
        <v>55</v>
      </c>
      <c r="D16" s="13" t="s">
        <v>17</v>
      </c>
      <c r="E16" s="7" t="s">
        <v>13</v>
      </c>
      <c r="F16" s="10">
        <v>600000</v>
      </c>
      <c r="G16" s="11">
        <v>510000</v>
      </c>
      <c r="H16" s="12">
        <v>45474</v>
      </c>
      <c r="I16" s="23">
        <v>45566</v>
      </c>
      <c r="J16" s="35" t="s">
        <v>11</v>
      </c>
      <c r="K16" s="37" t="s">
        <v>85</v>
      </c>
    </row>
    <row r="17" spans="1:11" ht="45" x14ac:dyDescent="0.25">
      <c r="A17" s="1">
        <f t="shared" si="0"/>
        <v>15</v>
      </c>
      <c r="B17" s="9" t="s">
        <v>86</v>
      </c>
      <c r="C17" s="19" t="s">
        <v>56</v>
      </c>
      <c r="D17" s="13" t="s">
        <v>17</v>
      </c>
      <c r="E17" s="6" t="s">
        <v>18</v>
      </c>
      <c r="F17" s="10">
        <v>875000</v>
      </c>
      <c r="G17" s="11">
        <v>743750</v>
      </c>
      <c r="H17" s="12">
        <v>45323</v>
      </c>
      <c r="I17" s="23">
        <v>45383</v>
      </c>
      <c r="J17" s="34" t="s">
        <v>11</v>
      </c>
      <c r="K17" s="37" t="s">
        <v>85</v>
      </c>
    </row>
    <row r="18" spans="1:11" ht="45" x14ac:dyDescent="0.25">
      <c r="A18" s="1">
        <f t="shared" si="0"/>
        <v>16</v>
      </c>
      <c r="B18" s="9" t="s">
        <v>87</v>
      </c>
      <c r="C18" s="19" t="s">
        <v>57</v>
      </c>
      <c r="D18" s="13" t="s">
        <v>19</v>
      </c>
      <c r="E18" s="6" t="s">
        <v>13</v>
      </c>
      <c r="F18" s="10">
        <v>31000000</v>
      </c>
      <c r="G18" s="11">
        <v>26350000</v>
      </c>
      <c r="H18" s="12">
        <v>45200</v>
      </c>
      <c r="I18" s="23">
        <v>45231</v>
      </c>
      <c r="J18" s="34" t="s">
        <v>11</v>
      </c>
      <c r="K18" s="37" t="s">
        <v>85</v>
      </c>
    </row>
    <row r="19" spans="1:11" ht="45" x14ac:dyDescent="0.25">
      <c r="A19" s="1">
        <f t="shared" si="0"/>
        <v>17</v>
      </c>
      <c r="B19" s="9" t="s">
        <v>87</v>
      </c>
      <c r="C19" s="21" t="s">
        <v>58</v>
      </c>
      <c r="D19" s="13" t="s">
        <v>19</v>
      </c>
      <c r="E19" s="6" t="s">
        <v>13</v>
      </c>
      <c r="F19" s="10">
        <v>31000000</v>
      </c>
      <c r="G19" s="11">
        <v>26350000</v>
      </c>
      <c r="H19" s="12">
        <v>45566</v>
      </c>
      <c r="I19" s="23">
        <v>45597</v>
      </c>
      <c r="J19" s="34" t="s">
        <v>11</v>
      </c>
      <c r="K19" s="37" t="s">
        <v>85</v>
      </c>
    </row>
    <row r="20" spans="1:11" ht="75" x14ac:dyDescent="0.25">
      <c r="A20" s="1">
        <f t="shared" si="0"/>
        <v>18</v>
      </c>
      <c r="B20" s="9" t="s">
        <v>87</v>
      </c>
      <c r="C20" s="21" t="s">
        <v>59</v>
      </c>
      <c r="D20" s="13" t="s">
        <v>19</v>
      </c>
      <c r="E20" s="6" t="s">
        <v>20</v>
      </c>
      <c r="F20" s="5">
        <v>25000000</v>
      </c>
      <c r="G20" s="5">
        <f t="shared" ref="G20:G31" si="1">F20*85%</f>
        <v>21250000</v>
      </c>
      <c r="H20" s="4">
        <v>45566</v>
      </c>
      <c r="I20" s="25">
        <v>45597</v>
      </c>
      <c r="J20" s="34" t="s">
        <v>11</v>
      </c>
      <c r="K20" s="37" t="s">
        <v>85</v>
      </c>
    </row>
    <row r="21" spans="1:11" ht="90" x14ac:dyDescent="0.25">
      <c r="A21" s="1">
        <f t="shared" si="0"/>
        <v>19</v>
      </c>
      <c r="B21" s="9" t="s">
        <v>87</v>
      </c>
      <c r="C21" s="21" t="s">
        <v>60</v>
      </c>
      <c r="D21" s="13" t="s">
        <v>19</v>
      </c>
      <c r="E21" s="6" t="s">
        <v>21</v>
      </c>
      <c r="F21" s="5">
        <v>5000000</v>
      </c>
      <c r="G21" s="5">
        <f t="shared" si="1"/>
        <v>4250000</v>
      </c>
      <c r="H21" s="12">
        <v>45566</v>
      </c>
      <c r="I21" s="23">
        <v>45597</v>
      </c>
      <c r="J21" s="34" t="s">
        <v>11</v>
      </c>
      <c r="K21" s="37" t="s">
        <v>85</v>
      </c>
    </row>
    <row r="22" spans="1:11" ht="75" x14ac:dyDescent="0.25">
      <c r="A22" s="1">
        <f t="shared" si="0"/>
        <v>20</v>
      </c>
      <c r="B22" s="9" t="s">
        <v>87</v>
      </c>
      <c r="C22" s="21" t="s">
        <v>61</v>
      </c>
      <c r="D22" s="13" t="s">
        <v>19</v>
      </c>
      <c r="E22" s="6" t="s">
        <v>21</v>
      </c>
      <c r="F22" s="5">
        <v>9000000</v>
      </c>
      <c r="G22" s="5">
        <f t="shared" si="1"/>
        <v>7650000</v>
      </c>
      <c r="H22" s="12">
        <v>45931</v>
      </c>
      <c r="I22" s="23">
        <v>45962</v>
      </c>
      <c r="J22" s="34" t="s">
        <v>11</v>
      </c>
      <c r="K22" s="37" t="s">
        <v>85</v>
      </c>
    </row>
    <row r="23" spans="1:11" ht="90" x14ac:dyDescent="0.25">
      <c r="A23" s="1">
        <f t="shared" si="0"/>
        <v>21</v>
      </c>
      <c r="B23" s="9" t="s">
        <v>88</v>
      </c>
      <c r="C23" s="19" t="s">
        <v>62</v>
      </c>
      <c r="D23" s="13" t="s">
        <v>22</v>
      </c>
      <c r="E23" s="6" t="s">
        <v>23</v>
      </c>
      <c r="F23" s="14">
        <v>27200000</v>
      </c>
      <c r="G23" s="5">
        <f>F23*85%</f>
        <v>23120000</v>
      </c>
      <c r="H23" s="12">
        <v>45292</v>
      </c>
      <c r="I23" s="23">
        <v>45627</v>
      </c>
      <c r="J23" s="34" t="s">
        <v>11</v>
      </c>
      <c r="K23" s="37" t="s">
        <v>85</v>
      </c>
    </row>
    <row r="24" spans="1:11" ht="120" x14ac:dyDescent="0.25">
      <c r="A24" s="1">
        <f t="shared" si="0"/>
        <v>22</v>
      </c>
      <c r="B24" s="9" t="s">
        <v>88</v>
      </c>
      <c r="C24" s="19" t="s">
        <v>63</v>
      </c>
      <c r="D24" s="13" t="s">
        <v>24</v>
      </c>
      <c r="E24" s="6" t="s">
        <v>21</v>
      </c>
      <c r="F24" s="14">
        <v>5000000</v>
      </c>
      <c r="G24" s="5">
        <f>F24*85%</f>
        <v>4250000</v>
      </c>
      <c r="H24" s="12">
        <v>45292</v>
      </c>
      <c r="I24" s="23">
        <v>45627</v>
      </c>
      <c r="J24" s="34" t="s">
        <v>11</v>
      </c>
      <c r="K24" s="37" t="s">
        <v>85</v>
      </c>
    </row>
    <row r="25" spans="1:11" ht="105" x14ac:dyDescent="0.25">
      <c r="A25" s="1">
        <f t="shared" si="0"/>
        <v>23</v>
      </c>
      <c r="B25" s="9" t="s">
        <v>88</v>
      </c>
      <c r="C25" s="22" t="s">
        <v>64</v>
      </c>
      <c r="D25" s="13" t="s">
        <v>24</v>
      </c>
      <c r="E25" s="6" t="s">
        <v>21</v>
      </c>
      <c r="F25" s="14">
        <v>14400000</v>
      </c>
      <c r="G25" s="5">
        <f>F25*85%</f>
        <v>12240000</v>
      </c>
      <c r="H25" s="12">
        <v>45658</v>
      </c>
      <c r="I25" s="23">
        <v>45992</v>
      </c>
      <c r="J25" s="34" t="s">
        <v>11</v>
      </c>
      <c r="K25" s="37" t="s">
        <v>85</v>
      </c>
    </row>
    <row r="26" spans="1:11" ht="105" x14ac:dyDescent="0.25">
      <c r="A26" s="1">
        <f t="shared" si="0"/>
        <v>24</v>
      </c>
      <c r="B26" s="9" t="s">
        <v>88</v>
      </c>
      <c r="C26" s="19" t="s">
        <v>65</v>
      </c>
      <c r="D26" s="13" t="s">
        <v>24</v>
      </c>
      <c r="E26" s="6" t="s">
        <v>25</v>
      </c>
      <c r="F26" s="14">
        <v>200000000</v>
      </c>
      <c r="G26" s="5">
        <f t="shared" si="1"/>
        <v>170000000</v>
      </c>
      <c r="H26" s="12">
        <v>45200</v>
      </c>
      <c r="I26" s="23" t="s">
        <v>83</v>
      </c>
      <c r="J26" s="34" t="s">
        <v>11</v>
      </c>
      <c r="K26" s="37" t="s">
        <v>85</v>
      </c>
    </row>
    <row r="27" spans="1:11" ht="120" x14ac:dyDescent="0.25">
      <c r="A27" s="1">
        <f t="shared" si="0"/>
        <v>25</v>
      </c>
      <c r="B27" s="9" t="s">
        <v>88</v>
      </c>
      <c r="C27" s="19" t="s">
        <v>66</v>
      </c>
      <c r="D27" s="13" t="s">
        <v>24</v>
      </c>
      <c r="E27" s="6" t="s">
        <v>21</v>
      </c>
      <c r="F27" s="14">
        <v>12500000</v>
      </c>
      <c r="G27" s="5">
        <f t="shared" si="1"/>
        <v>10625000</v>
      </c>
      <c r="H27" s="12">
        <v>45200</v>
      </c>
      <c r="I27" s="23">
        <v>45536</v>
      </c>
      <c r="J27" s="34" t="s">
        <v>11</v>
      </c>
      <c r="K27" s="37" t="s">
        <v>85</v>
      </c>
    </row>
    <row r="28" spans="1:11" ht="105" x14ac:dyDescent="0.25">
      <c r="A28" s="1">
        <f t="shared" si="0"/>
        <v>26</v>
      </c>
      <c r="B28" s="9" t="s">
        <v>88</v>
      </c>
      <c r="C28" s="19" t="s">
        <v>67</v>
      </c>
      <c r="D28" s="13" t="s">
        <v>24</v>
      </c>
      <c r="E28" s="6" t="s">
        <v>26</v>
      </c>
      <c r="F28" s="14">
        <v>47000000</v>
      </c>
      <c r="G28" s="5">
        <f t="shared" si="1"/>
        <v>39950000</v>
      </c>
      <c r="H28" s="4">
        <v>45566</v>
      </c>
      <c r="I28" s="24">
        <v>45901</v>
      </c>
      <c r="J28" s="34" t="s">
        <v>11</v>
      </c>
      <c r="K28" s="37" t="s">
        <v>85</v>
      </c>
    </row>
    <row r="29" spans="1:11" ht="120" x14ac:dyDescent="0.25">
      <c r="A29" s="1">
        <f t="shared" si="0"/>
        <v>27</v>
      </c>
      <c r="B29" s="9" t="s">
        <v>88</v>
      </c>
      <c r="C29" s="21" t="s">
        <v>68</v>
      </c>
      <c r="D29" s="13" t="s">
        <v>27</v>
      </c>
      <c r="E29" s="6" t="s">
        <v>23</v>
      </c>
      <c r="F29" s="5">
        <v>40000000</v>
      </c>
      <c r="G29" s="5">
        <f t="shared" si="1"/>
        <v>34000000</v>
      </c>
      <c r="H29" s="4">
        <v>45231</v>
      </c>
      <c r="I29" s="24">
        <v>45566</v>
      </c>
      <c r="J29" s="34" t="s">
        <v>11</v>
      </c>
      <c r="K29" s="37" t="s">
        <v>85</v>
      </c>
    </row>
    <row r="30" spans="1:11" ht="135" x14ac:dyDescent="0.25">
      <c r="A30" s="1">
        <f t="shared" si="0"/>
        <v>28</v>
      </c>
      <c r="B30" s="9" t="s">
        <v>88</v>
      </c>
      <c r="C30" s="21" t="s">
        <v>69</v>
      </c>
      <c r="D30" s="13" t="s">
        <v>27</v>
      </c>
      <c r="E30" s="6" t="s">
        <v>21</v>
      </c>
      <c r="F30" s="5">
        <v>5000000</v>
      </c>
      <c r="G30" s="5">
        <f t="shared" si="1"/>
        <v>4250000</v>
      </c>
      <c r="H30" s="4">
        <v>45231</v>
      </c>
      <c r="I30" s="24">
        <v>45566</v>
      </c>
      <c r="J30" s="34" t="s">
        <v>11</v>
      </c>
      <c r="K30" s="37" t="s">
        <v>85</v>
      </c>
    </row>
    <row r="31" spans="1:11" ht="120" x14ac:dyDescent="0.25">
      <c r="A31" s="1">
        <f t="shared" si="0"/>
        <v>29</v>
      </c>
      <c r="B31" s="9" t="s">
        <v>88</v>
      </c>
      <c r="C31" s="19" t="s">
        <v>70</v>
      </c>
      <c r="D31" s="13" t="s">
        <v>27</v>
      </c>
      <c r="E31" s="6" t="s">
        <v>21</v>
      </c>
      <c r="F31" s="10">
        <v>23300000</v>
      </c>
      <c r="G31" s="11">
        <f t="shared" si="1"/>
        <v>19805000</v>
      </c>
      <c r="H31" s="4">
        <v>45597</v>
      </c>
      <c r="I31" s="24">
        <v>45931</v>
      </c>
      <c r="J31" s="34" t="s">
        <v>11</v>
      </c>
      <c r="K31" s="37" t="s">
        <v>85</v>
      </c>
    </row>
    <row r="32" spans="1:11" ht="45" x14ac:dyDescent="0.25">
      <c r="A32" s="1">
        <f t="shared" si="0"/>
        <v>30</v>
      </c>
      <c r="B32" s="9" t="s">
        <v>89</v>
      </c>
      <c r="C32" s="19" t="s">
        <v>71</v>
      </c>
      <c r="D32" s="13" t="s">
        <v>28</v>
      </c>
      <c r="E32" s="6" t="s">
        <v>23</v>
      </c>
      <c r="F32" s="10">
        <v>162000000</v>
      </c>
      <c r="G32" s="11">
        <v>137700000</v>
      </c>
      <c r="H32" s="4">
        <v>45139</v>
      </c>
      <c r="I32" s="24">
        <v>45505</v>
      </c>
      <c r="J32" s="34" t="s">
        <v>11</v>
      </c>
      <c r="K32" s="37" t="s">
        <v>85</v>
      </c>
    </row>
    <row r="33" spans="1:11" ht="60" x14ac:dyDescent="0.25">
      <c r="A33" s="1">
        <f t="shared" si="0"/>
        <v>31</v>
      </c>
      <c r="B33" s="9" t="s">
        <v>89</v>
      </c>
      <c r="C33" s="19" t="s">
        <v>72</v>
      </c>
      <c r="D33" s="13" t="s">
        <v>28</v>
      </c>
      <c r="E33" s="6" t="s">
        <v>21</v>
      </c>
      <c r="F33" s="10">
        <v>12500000</v>
      </c>
      <c r="G33" s="11">
        <v>10625000</v>
      </c>
      <c r="H33" s="4">
        <v>45139</v>
      </c>
      <c r="I33" s="24">
        <v>45505</v>
      </c>
      <c r="J33" s="34" t="s">
        <v>11</v>
      </c>
      <c r="K33" s="37" t="s">
        <v>85</v>
      </c>
    </row>
    <row r="34" spans="1:11" ht="45" x14ac:dyDescent="0.25">
      <c r="A34" s="1">
        <f t="shared" si="0"/>
        <v>32</v>
      </c>
      <c r="B34" s="9" t="s">
        <v>89</v>
      </c>
      <c r="C34" s="19" t="s">
        <v>73</v>
      </c>
      <c r="D34" s="13" t="s">
        <v>28</v>
      </c>
      <c r="E34" s="6" t="s">
        <v>21</v>
      </c>
      <c r="F34" s="10">
        <v>102500000</v>
      </c>
      <c r="G34" s="11">
        <f>F34*0.85</f>
        <v>87125000</v>
      </c>
      <c r="H34" s="4">
        <v>45505</v>
      </c>
      <c r="I34" s="24">
        <v>45870</v>
      </c>
      <c r="J34" s="34" t="s">
        <v>11</v>
      </c>
      <c r="K34" s="37" t="s">
        <v>85</v>
      </c>
    </row>
    <row r="35" spans="1:11" ht="90" x14ac:dyDescent="0.25">
      <c r="A35" s="1">
        <f t="shared" si="0"/>
        <v>33</v>
      </c>
      <c r="B35" s="9" t="s">
        <v>90</v>
      </c>
      <c r="C35" s="19" t="s">
        <v>74</v>
      </c>
      <c r="D35" s="13" t="s">
        <v>29</v>
      </c>
      <c r="E35" s="6" t="s">
        <v>30</v>
      </c>
      <c r="F35" s="10">
        <v>182000000</v>
      </c>
      <c r="G35" s="11">
        <v>154700000</v>
      </c>
      <c r="H35" s="12">
        <v>45078</v>
      </c>
      <c r="I35" s="23">
        <v>45413</v>
      </c>
      <c r="J35" s="34" t="s">
        <v>11</v>
      </c>
      <c r="K35" s="37" t="s">
        <v>85</v>
      </c>
    </row>
    <row r="36" spans="1:11" ht="120" x14ac:dyDescent="0.25">
      <c r="A36" s="1">
        <f t="shared" si="0"/>
        <v>34</v>
      </c>
      <c r="B36" s="9" t="s">
        <v>91</v>
      </c>
      <c r="C36" s="19" t="s">
        <v>75</v>
      </c>
      <c r="D36" s="13" t="s">
        <v>31</v>
      </c>
      <c r="E36" s="6" t="s">
        <v>32</v>
      </c>
      <c r="F36" s="10">
        <v>60500000</v>
      </c>
      <c r="G36" s="11">
        <v>39325000</v>
      </c>
      <c r="H36" s="12">
        <v>45170</v>
      </c>
      <c r="I36" s="23">
        <v>45505</v>
      </c>
      <c r="J36" s="34" t="s">
        <v>11</v>
      </c>
      <c r="K36" s="37" t="s">
        <v>85</v>
      </c>
    </row>
    <row r="37" spans="1:11" ht="135" x14ac:dyDescent="0.25">
      <c r="A37" s="1">
        <f t="shared" si="0"/>
        <v>35</v>
      </c>
      <c r="B37" s="9" t="s">
        <v>91</v>
      </c>
      <c r="C37" s="19" t="s">
        <v>76</v>
      </c>
      <c r="D37" s="13" t="s">
        <v>31</v>
      </c>
      <c r="E37" s="6" t="s">
        <v>21</v>
      </c>
      <c r="F37" s="10">
        <v>9000000</v>
      </c>
      <c r="G37" s="11">
        <v>5850000</v>
      </c>
      <c r="H37" s="12">
        <v>45170</v>
      </c>
      <c r="I37" s="23">
        <v>45505</v>
      </c>
      <c r="J37" s="34" t="s">
        <v>11</v>
      </c>
      <c r="K37" s="37" t="s">
        <v>85</v>
      </c>
    </row>
    <row r="38" spans="1:11" ht="135" x14ac:dyDescent="0.25">
      <c r="A38" s="1">
        <f t="shared" si="0"/>
        <v>36</v>
      </c>
      <c r="B38" s="9" t="s">
        <v>91</v>
      </c>
      <c r="C38" s="20" t="s">
        <v>77</v>
      </c>
      <c r="D38" s="15" t="s">
        <v>33</v>
      </c>
      <c r="E38" s="6" t="s">
        <v>34</v>
      </c>
      <c r="F38" s="16">
        <v>102800000</v>
      </c>
      <c r="G38" s="16">
        <f>F38*0.65</f>
        <v>66820000</v>
      </c>
      <c r="H38" s="12">
        <v>45536</v>
      </c>
      <c r="I38" s="23">
        <v>45870</v>
      </c>
      <c r="J38" s="34" t="s">
        <v>11</v>
      </c>
      <c r="K38" s="37" t="s">
        <v>85</v>
      </c>
    </row>
    <row r="39" spans="1:11" ht="30" x14ac:dyDescent="0.25">
      <c r="A39" s="1">
        <f t="shared" si="0"/>
        <v>37</v>
      </c>
      <c r="B39" s="9" t="s">
        <v>91</v>
      </c>
      <c r="C39" s="19" t="s">
        <v>78</v>
      </c>
      <c r="D39" s="13" t="s">
        <v>31</v>
      </c>
      <c r="E39" s="6" t="s">
        <v>35</v>
      </c>
      <c r="F39" s="10">
        <v>19700000</v>
      </c>
      <c r="G39" s="11">
        <v>12805000</v>
      </c>
      <c r="H39" s="12">
        <v>45170</v>
      </c>
      <c r="I39" s="23">
        <v>45505</v>
      </c>
      <c r="J39" s="34" t="s">
        <v>11</v>
      </c>
      <c r="K39" s="37" t="s">
        <v>85</v>
      </c>
    </row>
    <row r="40" spans="1:11" ht="75" x14ac:dyDescent="0.25">
      <c r="A40" s="1">
        <f t="shared" si="0"/>
        <v>38</v>
      </c>
      <c r="B40" s="9" t="s">
        <v>92</v>
      </c>
      <c r="C40" s="19" t="s">
        <v>79</v>
      </c>
      <c r="D40" s="13" t="s">
        <v>36</v>
      </c>
      <c r="E40" s="6" t="s">
        <v>37</v>
      </c>
      <c r="F40" s="10">
        <v>65000000</v>
      </c>
      <c r="G40" s="11">
        <v>55250000</v>
      </c>
      <c r="H40" s="12">
        <v>45108</v>
      </c>
      <c r="I40" s="23">
        <v>45413</v>
      </c>
      <c r="J40" s="34" t="s">
        <v>11</v>
      </c>
      <c r="K40" s="37" t="s">
        <v>85</v>
      </c>
    </row>
    <row r="41" spans="1:11" ht="75" x14ac:dyDescent="0.25">
      <c r="A41" s="1">
        <f t="shared" si="0"/>
        <v>39</v>
      </c>
      <c r="B41" s="9" t="s">
        <v>92</v>
      </c>
      <c r="C41" s="19" t="s">
        <v>80</v>
      </c>
      <c r="D41" s="13" t="s">
        <v>36</v>
      </c>
      <c r="E41" s="6" t="s">
        <v>38</v>
      </c>
      <c r="F41" s="10">
        <v>45600000</v>
      </c>
      <c r="G41" s="11">
        <v>38760000</v>
      </c>
      <c r="H41" s="12">
        <v>45108</v>
      </c>
      <c r="I41" s="23">
        <v>45413</v>
      </c>
      <c r="J41" s="34" t="s">
        <v>11</v>
      </c>
      <c r="K41" s="37" t="s">
        <v>85</v>
      </c>
    </row>
    <row r="42" spans="1:11" ht="75" x14ac:dyDescent="0.25">
      <c r="A42" s="26">
        <f t="shared" si="0"/>
        <v>40</v>
      </c>
      <c r="B42" s="9" t="s">
        <v>92</v>
      </c>
      <c r="C42" s="20" t="s">
        <v>81</v>
      </c>
      <c r="D42" s="13" t="s">
        <v>36</v>
      </c>
      <c r="E42" s="27" t="s">
        <v>13</v>
      </c>
      <c r="F42" s="16">
        <v>9400000</v>
      </c>
      <c r="G42" s="16">
        <f>F42*0.85</f>
        <v>7990000</v>
      </c>
      <c r="H42" s="28">
        <v>45474</v>
      </c>
      <c r="I42" s="29">
        <v>45809</v>
      </c>
      <c r="J42" s="34" t="s">
        <v>11</v>
      </c>
      <c r="K42" s="37" t="s">
        <v>85</v>
      </c>
    </row>
  </sheetData>
  <mergeCells count="1">
    <mergeCell ref="A1:J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Ghimpu</dc:creator>
  <cp:lastModifiedBy>Gabriela Bobeanu</cp:lastModifiedBy>
  <dcterms:created xsi:type="dcterms:W3CDTF">2023-02-23T14:53:08Z</dcterms:created>
  <dcterms:modified xsi:type="dcterms:W3CDTF">2023-02-24T09:21:18Z</dcterms:modified>
</cp:coreProperties>
</file>