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uminita Iordache\Desktop\"/>
    </mc:Choice>
  </mc:AlternateContent>
  <bookViews>
    <workbookView xWindow="28680" yWindow="-120" windowWidth="29040" windowHeight="15720"/>
  </bookViews>
  <sheets>
    <sheet name="11.04.2023" sheetId="1" r:id="rId1"/>
    <sheet name="Sheet1" sheetId="2" r:id="rId2"/>
  </sheets>
  <definedNames>
    <definedName name="_xlnm._FilterDatabase" localSheetId="0" hidden="1">'11.04.2023'!$A$3:$P$31</definedName>
    <definedName name="_xlnm.Print_Area" localSheetId="0">'11.04.2023'!$A$1:$P$31</definedName>
    <definedName name="_xlnm.Print_Titles" localSheetId="0">'11.04.2023'!$1:$3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1" l="1"/>
  <c r="G7" i="1" l="1"/>
  <c r="G34" i="1" s="1"/>
  <c r="G40" i="1"/>
  <c r="G25" i="1"/>
  <c r="G24" i="1"/>
  <c r="R22" i="1" s="1"/>
  <c r="G30" i="1"/>
  <c r="G29" i="1"/>
  <c r="G31" i="1"/>
  <c r="G28" i="1"/>
</calcChain>
</file>

<file path=xl/sharedStrings.xml><?xml version="1.0" encoding="utf-8"?>
<sst xmlns="http://schemas.openxmlformats.org/spreadsheetml/2006/main" count="420" uniqueCount="131">
  <si>
    <t>Nr. crt.</t>
  </si>
  <si>
    <t>Obiectiv de Politică</t>
  </si>
  <si>
    <t xml:space="preserve">Obiectiv Specific </t>
  </si>
  <si>
    <t xml:space="preserve">Zona geografică vizată de apelul de proiecte </t>
  </si>
  <si>
    <t>Perioada de consultare publică</t>
  </si>
  <si>
    <t>O.S 1.1 - Dezvoltarea și creșterea capacităților de cercetare și inovare și adoptarea tehnologiilor avansate</t>
  </si>
  <si>
    <t>Septembrie 2023</t>
  </si>
  <si>
    <t>Mai 2023</t>
  </si>
  <si>
    <t>Noiembrie 2023</t>
  </si>
  <si>
    <t>Octombrie 2023</t>
  </si>
  <si>
    <t>Iulie 2023</t>
  </si>
  <si>
    <t>Martie 2024</t>
  </si>
  <si>
    <t>Mai 2024</t>
  </si>
  <si>
    <t>Denumire ghid</t>
  </si>
  <si>
    <t>Regiunea Sud-Muntenia</t>
  </si>
  <si>
    <t>Februarie 2024</t>
  </si>
  <si>
    <t>Valorificarea avantajelor digitalizării, în beneficiul cetățenilor, al organizațiilor de cercetare și al autorităților publice, prin înființarea și operaționalizarea Centrului de Date Regional Sud Muntenia</t>
  </si>
  <si>
    <t>Sprijin acordat municipiilor, altele decât municipiile resedință de județ, și orașelor, inclusiv zonelor urbane funcționale ale acestora, din regiunea Sud-Muntenia, pentru investiții în operațiuni de regenerare urbană</t>
  </si>
  <si>
    <t>Sprijin acordat municipiilor reședință de județ, inclusiv zonelor urbane funcționale ale acestora, din regiunea Sud-Muntenia, pentru investiții în operațiuni de regenerare urbană</t>
  </si>
  <si>
    <t>Promovarea eficienței energetice și reducerea emisiilor de gaze cu efect de seră prin investiții în clădiri publice, ale căror documentații tehnice au fost elaborate în cadrul Contractului de finanțare a serviciilor de dezvoltare a proiectelor cu nr. ELENA - 2019 - 154, finanțat din Horizon 2020 Energy Efficency Focus.</t>
  </si>
  <si>
    <t>O.S. 4.2 - Îmbunătățirea accesului egal la servicii de calitate și incluzive în educație, formare și învățarea pe tot parcursul vieții prin dezvoltarea infrastructurii accesibile, inclusiv prin promovarea rezilienței pentru educația și formarea la distanță și online</t>
  </si>
  <si>
    <t>Valorificarea avantajelor digitalizării, în beneficiul cetățenilor, al organizațiilor de cercetare și al autorităților publice, prin investiții în dezvoltarea infrastructurii, serviciilor și echipamentelor IT relevante și necesare</t>
  </si>
  <si>
    <t>Sprijin acordat municipiilor, altele decât municipiile reședință de județ, și orașelor, inclusiv zonelor urbane funcționale ale acestora, din regiunea Sud-Muntenia, pentru investiții în operațiuni de mobilitate urbană multimodală sustenabilă</t>
  </si>
  <si>
    <t>Sprijin acordat municipiilor reședință de județ, inclusiv zonelor urbane funcționale ale acestora, din regiunea Sud-Muntenia, pentru investiții în operațiuni de mobilitate urbană multimodală sustenabilă</t>
  </si>
  <si>
    <t>Dezvoltarea capacităților de cercetare – dezvoltare - inovare a organizațiilor publice de cercetare, a mediului de afaceri și a autorităților și instituțiilor publice locale/centrale în vederea ridicării nivelului de maturitate tehnologică a proiectelor sau a validării viabilității comerciale a rezultatelor cercetării</t>
  </si>
  <si>
    <t>Promovarea eficienței energetice și reducerea emisiilor de gaze cu efect de seră prin investiții în clădiri publice</t>
  </si>
  <si>
    <t>August 2023</t>
  </si>
  <si>
    <t>Ianuarie 2024</t>
  </si>
  <si>
    <t>Iunie 2024</t>
  </si>
  <si>
    <t>OP 4 - O Europă mai socială și mai favorabilă incluziunii, prin implementarea Pilonului european al drepturilor sociale</t>
  </si>
  <si>
    <t>OP 1 - O Europă mai competitivă și mai inteligentă, prin promovarea unei transformări economice inovatoare și inteligente și a conectivității TIC regionale</t>
  </si>
  <si>
    <t>OP 3 - O Europă mai conectată prin dezvoltarea mobilității</t>
  </si>
  <si>
    <t>OP 2 - O Europă mai verde, rezilientă, cu emisii reduse de dioxid de carbon care trece la o economie cu zero emisii de carbon, prin promovarea tranziției către o energie curată și echitabilă, a investițiilor verzi și albastre, a economiei circulare, a atenuării schimbărilor climatice si adaptării la acestea, a prevenirii și gestionării riscurilor și a mobilității urbane sustenabile</t>
  </si>
  <si>
    <t>O.S 1.2 - Valorificarea avantajelor digitalizării, în beneficiul cetățenilor, al companiilor, al organizațiilor de cercetare și al autorităților publice</t>
  </si>
  <si>
    <t>O.S. 1.3 - Intensificarea creșterii sustenabile și creșterea competitivității IMM-urilor și crearea de locuri de muncă în cadrul IMM-urilor, inclusiv prin investiții productive</t>
  </si>
  <si>
    <t>O.S. 3.2 - Dezvoltarea și ameliorarea unei mobilități naționale, regionale și locale sustenabile, reziliente la schimbările climatice, inteligente și intermodale, inclusiv îmbunătățirea accesului la TEN-T și a mobilității transfrontaliere</t>
  </si>
  <si>
    <t>O.S.5.2 - Promovarea dezvoltării locale integrate și incluzive în domeniul social, economic și al mediului, precum și a culturii, a patrimoniului natural, a turismului sustenabil și a securității în alte zone decât cele urbane</t>
  </si>
  <si>
    <t>O.S. 2.1 - Promovarea eficienței energetice și reducerea emisiilor de gaze cu efect de seră</t>
  </si>
  <si>
    <t>O.S. 5.1 - Promovarea dezvoltării integrate și incluzive în domeniul social, economic și al mediului, precum și a culturii, a patrimoniului natural, a turismului sustenabil și a securității în zonele urbane</t>
  </si>
  <si>
    <t>O.S. 2.8 - Promovarea mobilității urbane multimodale sustenabile, ca parte a tranziției către o economie cu zero emisii de dioxid de carbon</t>
  </si>
  <si>
    <t>O.S. 2.7 - Intensificare acțiunilor de protecție și conservare a naturii, a biodiversității și a
infrastructurii verzi, inclusiv în zonele urbane,
precum și reducerea tuturor formelor de poluare</t>
  </si>
  <si>
    <t>O.S. 1.4 -Dezvoltarea competențelor pentru specializare inteligentă, tranziție industrială și antreprenoriat</t>
  </si>
  <si>
    <t>Promovarea dezvoltării integrate și incluzive în domeniul cultural și a patrimoniului natural în regiunea Sud- Muntenia</t>
  </si>
  <si>
    <t>Promovarea eficienței energetice și reducerea emisiilor de gaze cu efect de seră prin investiții în locuințe multifamiliale</t>
  </si>
  <si>
    <t>Intensificare acțiunilor de protecție și conservare a naturii, a biodiversității și a infrastructurii verzi, inclusiv în zonele urbane, precum și reducerea tuturor formelor de poluare prin investiții în infrastructura verde-albastră</t>
  </si>
  <si>
    <t>Dezvoltarea și creșterea capacităților de cercetare și inovare și adoptarea tehnologiilor avansate prin sprijinirea transferului tehnologic în beneficiul IMM-urilor</t>
  </si>
  <si>
    <t>Intensificarea creșterii sustenabile și creșterea competitivității prin sprijinirea clusterelor</t>
  </si>
  <si>
    <t>Dezvoltarea competențelor în domeniile de specializare inteligentă tranziție industrială și antreprenoriat</t>
  </si>
  <si>
    <t>• Unități administrativ- teritoriale
• Instituții din subordinea Primăriilor
• Parteneriate dintre unități administrativ teritoriale și instituții din subordinea Primăriilor</t>
  </si>
  <si>
    <t xml:space="preserve">• Parteneriatul dintre Serviciul de Telecomunicații Speciale și cele șapte Unități administrativ-teritoriale Județ din regiunea Sud Muntenia </t>
  </si>
  <si>
    <t>• Microîntreprinderi
• Întreprinderi mici</t>
  </si>
  <si>
    <t>• Unități administrativ teritoriale Județ
• Parteneriate între Unități administrativ teritoriale Județ și Unități administrativ teritoriale Municipii/ Orașe/ Comune</t>
  </si>
  <si>
    <t>• Unități administrativ teritoriale Municipii reședință de județ</t>
  </si>
  <si>
    <t>• Unități administrativ teritoriale Județ/ Municipiu/ Oraș/ Comună</t>
  </si>
  <si>
    <t>• Autorități publice locale</t>
  </si>
  <si>
    <t>• Unități administrativ teritoriale Județ
• Unități administrativ teritoriale Municipii reședință de județ
• Parteneriate între UAT Județ și UAT Municipii reședință de județ
• Unități de cult
• Autorități publice locale</t>
  </si>
  <si>
    <t>• Unități administrativ teritoriale Județ
• Unități administrativ teritoriale Municipii reședință de județ
• Autorități Publice locale
• Autorități Publice Centrale</t>
  </si>
  <si>
    <t>• Unități administrativ teritoriale Județ
• Unități administrativ teritoriale Municipiu
• Unități administrativ teritoriale Oraș
• Unități administrativ teritoriale Comună 
• Unități de cult</t>
  </si>
  <si>
    <t>• Unități administrativ teritoriale Județ
• Unități administrativ teritoriale Municipiu
• Unități administrativ teritoriale Oraș
• Unități administrativ teritoriale Comună 
• Autorități Publice locale
• Autorități Publice Centrale</t>
  </si>
  <si>
    <t>• Microîntreprinderi
• IMM
• Parteneriate între IMM și întreprinderile mari</t>
  </si>
  <si>
    <t>• Autorități publice locale
• Autorități publice centrale
• Parteneriate între entitățile de mai sus</t>
  </si>
  <si>
    <t>• Unități administrativ teritoriale Municipii și Orașe</t>
  </si>
  <si>
    <t>• Unități administrativ teritoriale
• Instituții din subordinea Primăriei
• Parteneriate dintre unități administrativ teritoriale și instituții din subordinea Primăriei
• Centre Regionale de Formare Profesională a Adulților</t>
  </si>
  <si>
    <t>• Unități administrativ teritoriale urbane</t>
  </si>
  <si>
    <t>• Unități administrativ teritoriale Județ
• Unități administrativ teritoriale Municipiu/ Oraș/ Comună</t>
  </si>
  <si>
    <t>• Entități de transfer tehnologic</t>
  </si>
  <si>
    <t>• Fondator incubator
• Parteneriate fondatori incubatoare
• Parcuri industriale</t>
  </si>
  <si>
    <t>• Cluster
• Organizația clusterului</t>
  </si>
  <si>
    <t>Sprijin acordat învățământului primar și secundar pentru îmbunătățirea accesului egal la servicii de calitate și incluzive în educație, inclusiv prin promovarea rezilienței pentru educația și formarea la distanță și online</t>
  </si>
  <si>
    <t>Dezvoltarea și creșterea unei mobilități naționale, regionale și locale durabile, reziliente în fața schimbărilor climatice, inteligente și intermodale, inclusiv îmbunătățirea accesului la TEN-T și a mobilității transfrontaliere prin investiții în reabilitarea, modernizarea, extinderea reţelei de drumuri judeţene din regiunea Sud-Muntenia</t>
  </si>
  <si>
    <t>Sprijin acordat învățământului antepreșcolar și preșcolar pentru îmbunătățirea accesului egal la servicii de calitate și incluzive în educație, inclusiv prin promovarea rezilienței pentru educația și formarea la distanță și online</t>
  </si>
  <si>
    <t xml:space="preserve">Sprijin acordat învățământului profesional, tehnic și educației adulților pentru îmbunătățirea accesului egal la servicii de calitate și incluzive în educație, inclusiv prin promovarea rezilienței pentru educația și formarea la distanță și online
</t>
  </si>
  <si>
    <t>OP 5 - O Europă mai aproape de cetățeni prin promovarea dezvoltării sustenabile și integrate a tuturor tipuri de teritorii și a inițiativelor locale</t>
  </si>
  <si>
    <t>Intensificarea creșterii durabile și a competitivității microîntreprinderilor și întreprinderi mici din regiunea Sud-Muntenia</t>
  </si>
  <si>
    <t>Intensificarea creșterii durabile și a competitivității microîntreprinderilor, întreprinderilor mici și întreprinderilor mijlocii din regiunea Sud-Muntenia</t>
  </si>
  <si>
    <t xml:space="preserve">Sprijinirea investițiilor în activități de cercetare – inovare în microîntreprinderi, întreprinderi mici și mijlocii pentru creșterea nivelului de maturitate tehnologică în domeniile de specializare inteligentă
</t>
  </si>
  <si>
    <t>Aprilie 2024</t>
  </si>
  <si>
    <t>Iulie 2024</t>
  </si>
  <si>
    <t>Septembrie 2024</t>
  </si>
  <si>
    <t>Noiembrie 2024</t>
  </si>
  <si>
    <t>• Persoane fizice</t>
  </si>
  <si>
    <t>lipsa</t>
  </si>
  <si>
    <t>• Autorități publice locale
• Instituții din subordinea autorităților publice centrale și locale</t>
  </si>
  <si>
    <t>Februarie 2023
Publicat: 09.02.2023
Consultare publică închisă: 03.03.2023</t>
  </si>
  <si>
    <t>Tipul de solicitanți eligibili</t>
  </si>
  <si>
    <t xml:space="preserve">Cuantumul total al sprijinului pentru apelul de proiecte (FEDR+BS) 
- EURO- </t>
  </si>
  <si>
    <t>Calendarul orientativ privind lansările de apeluri de proiecte pentru Programul Regional Sud Muntenia 2021-2027, 
Aprilie 2023</t>
  </si>
  <si>
    <t>Dată de începere a apelului de proiecte</t>
  </si>
  <si>
    <t>Dată de încheiere a apelului de proiecte</t>
  </si>
  <si>
    <t>Dată estimată de finalizare a evaluării tehnice și financiare</t>
  </si>
  <si>
    <t>Dată estimată de începere a evaluării tehnice și financiare</t>
  </si>
  <si>
    <t>Dată estimată de începere a perioadei de contractare</t>
  </si>
  <si>
    <t>Dată estimată de finalizare a perioadei de contractare</t>
  </si>
  <si>
    <t>Dată estimată de începere a perioadei de implementare a proiectelor</t>
  </si>
  <si>
    <t>Dată estimată de finalizare a perioadei de implementare a proiectelor</t>
  </si>
  <si>
    <t>August 2024</t>
  </si>
  <si>
    <t>Decembrie 2029</t>
  </si>
  <si>
    <t>Decembrie 2023</t>
  </si>
  <si>
    <t>Octombrie 2024</t>
  </si>
  <si>
    <t>Decembrie 2024</t>
  </si>
  <si>
    <t>Ianuarie 2025</t>
  </si>
  <si>
    <t>Februarie 2025</t>
  </si>
  <si>
    <t>Martie 2025</t>
  </si>
  <si>
    <t>Aprilie 2025</t>
  </si>
  <si>
    <t>Mai 2025</t>
  </si>
  <si>
    <t>• Microîntreprinderi
• Întreprinderi mici și mijlocii</t>
  </si>
  <si>
    <t>Dezvoltarea capacităților de cercetare – dezvoltare - inovare a organizațiilor publice de cercetare și a mediului de afaceri  în vederea ridicării nivelului de maturitate tehnologică a proiectelor sau a validării viabilității comerciale a rezultatelor cercetării</t>
  </si>
  <si>
    <t xml:space="preserve">• Parteneriate între organizații publice de cercetare, autorități publice locale  si centrale și întreprinderi mici și mijlocii
</t>
  </si>
  <si>
    <t>• Parteneriate între organizații publice de cercetare și întreprinderi mici și mijlocii</t>
  </si>
  <si>
    <t xml:space="preserve">IANUARIE </t>
  </si>
  <si>
    <t>FEBRUARIE</t>
  </si>
  <si>
    <t>MARTIE</t>
  </si>
  <si>
    <t>APRILIE</t>
  </si>
  <si>
    <t>MAI</t>
  </si>
  <si>
    <t>IUNIE</t>
  </si>
  <si>
    <t>IULIE</t>
  </si>
  <si>
    <t>AUGUST</t>
  </si>
  <si>
    <t>SEPTEMBRIE</t>
  </si>
  <si>
    <t>OCTOMBRIE</t>
  </si>
  <si>
    <t>NOIEMBRIE</t>
  </si>
  <si>
    <t>DECEMBRIE</t>
  </si>
  <si>
    <t>-</t>
  </si>
  <si>
    <t>Iunie 2023</t>
  </si>
  <si>
    <t>Iunie 2025</t>
  </si>
  <si>
    <t>Iulie 2025</t>
  </si>
  <si>
    <t>Decembrie</t>
  </si>
  <si>
    <t>August 2025</t>
  </si>
  <si>
    <t>• IMM 
• Organizații de cercetare (inclusiv universități de stat)
• Autorități publice locale 
• ADR Sud Muntenia</t>
  </si>
  <si>
    <t xml:space="preserve">Promovarea dezvoltării integrate și incluzive în domeniul turismului sustenabil în regiunea Sud-Muntenia - Instrument financiar </t>
  </si>
  <si>
    <t>Promovarea eficienței energetice și reducerea emisiilor de gaze cu efect de seră prin investiții în locuințe individuale - Instrument financiar</t>
  </si>
  <si>
    <t>Intensificarea creșterii sustenabile și creșterea competitivității prin sprijinirea incubatoarelor de afaceri și a parcurilor industriale - Instrument financiar</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</si>
</sst>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8"/>
      <name val="Calibri"/>
      <family val="2"/>
      <scheme val="minor"/>
    </font>
    <font>
      <sz val="11"/>
      <name val="Calibri"/>
      <family val="2"/>
      <scheme val="minor"/>
    </font>
    <font>
      <b/>
      <sz val="18"/>
      <name val="Calibri"/>
      <family val="2"/>
      <scheme val="minor"/>
    </font>
    <font>
      <sz val="18"/>
      <name val="Calibri"/>
      <family val="2"/>
      <scheme val="minor"/>
    </font>
    <font>
      <b/>
      <sz val="11"/>
      <name val="Calibri"/>
      <family val="2"/>
      <scheme val="minor"/>
    </font>
    <font>
      <sz val="11"/>
      <color theme="1"/>
      <name val="Calibri"/>
      <family val="2"/>
      <charset val="238"/>
      <scheme val="minor"/>
    </font>
  </fonts>
  <fills count="6">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32">
    <xf numFmtId="0" fontId="0" fillId="0" borderId="0" xfId="0"/>
    <xf numFmtId="0" fontId="2" fillId="4" borderId="1" xfId="0" applyFont="1" applyFill="1" applyBorder="1" applyAlignment="1">
      <alignment horizontal="center" vertical="center" wrapText="1"/>
    </xf>
    <xf numFmtId="4" fontId="2" fillId="4" borderId="1" xfId="0" applyNumberFormat="1"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wrapText="1"/>
    </xf>
    <xf numFmtId="4" fontId="2" fillId="4" borderId="8" xfId="0" applyNumberFormat="1" applyFont="1" applyFill="1" applyBorder="1" applyAlignment="1">
      <alignment horizontal="center" vertical="center"/>
    </xf>
    <xf numFmtId="0" fontId="2" fillId="5" borderId="0" xfId="0" applyFont="1" applyFill="1" applyAlignment="1">
      <alignment horizontal="center" vertical="center"/>
    </xf>
    <xf numFmtId="0" fontId="2" fillId="0" borderId="0" xfId="0" applyFont="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4" borderId="5" xfId="0" applyFont="1" applyFill="1" applyBorder="1" applyAlignment="1">
      <alignment horizontal="center" vertical="center"/>
    </xf>
    <xf numFmtId="49" fontId="2" fillId="4" borderId="1" xfId="0" applyNumberFormat="1"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14" fontId="2" fillId="4" borderId="1" xfId="0" applyNumberFormat="1" applyFont="1" applyFill="1" applyBorder="1" applyAlignment="1">
      <alignment horizontal="center" vertical="center"/>
    </xf>
    <xf numFmtId="49" fontId="2" fillId="4" borderId="1" xfId="0" applyNumberFormat="1" applyFont="1" applyFill="1" applyBorder="1" applyAlignment="1">
      <alignment horizontal="center" vertical="center"/>
    </xf>
    <xf numFmtId="49" fontId="2" fillId="4" borderId="6" xfId="0" applyNumberFormat="1" applyFont="1" applyFill="1" applyBorder="1" applyAlignment="1">
      <alignment horizontal="center" vertical="center"/>
    </xf>
    <xf numFmtId="0" fontId="2" fillId="4" borderId="0" xfId="0" applyFont="1" applyFill="1" applyAlignment="1">
      <alignment horizontal="center" vertical="center"/>
    </xf>
    <xf numFmtId="4" fontId="2" fillId="0" borderId="0" xfId="0" applyNumberFormat="1" applyFont="1" applyAlignment="1">
      <alignment horizontal="center" vertical="center"/>
    </xf>
    <xf numFmtId="49" fontId="2" fillId="0" borderId="1"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4" borderId="0" xfId="0" applyNumberFormat="1" applyFont="1" applyFill="1" applyAlignment="1">
      <alignment horizontal="center" vertical="center"/>
    </xf>
    <xf numFmtId="49" fontId="2" fillId="4" borderId="8" xfId="0" applyNumberFormat="1" applyFont="1" applyFill="1" applyBorder="1" applyAlignment="1">
      <alignment horizontal="center" vertical="center"/>
    </xf>
    <xf numFmtId="49" fontId="2" fillId="4" borderId="9" xfId="0" applyNumberFormat="1" applyFont="1" applyFill="1" applyBorder="1" applyAlignment="1">
      <alignment horizontal="center" vertical="center"/>
    </xf>
    <xf numFmtId="3" fontId="2" fillId="0" borderId="0" xfId="0" applyNumberFormat="1" applyFont="1" applyAlignment="1">
      <alignment horizontal="center" vertical="center"/>
    </xf>
    <xf numFmtId="3" fontId="5" fillId="0" borderId="0" xfId="0" applyNumberFormat="1" applyFont="1" applyAlignment="1">
      <alignment horizontal="center" vertical="center"/>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2301240</xdr:colOff>
      <xdr:row>0</xdr:row>
      <xdr:rowOff>121920</xdr:rowOff>
    </xdr:from>
    <xdr:to>
      <xdr:col>7</xdr:col>
      <xdr:colOff>419100</xdr:colOff>
      <xdr:row>0</xdr:row>
      <xdr:rowOff>820683</xdr:rowOff>
    </xdr:to>
    <xdr:pic>
      <xdr:nvPicPr>
        <xdr:cNvPr id="3" name="Imagine 2">
          <a:extLst>
            <a:ext uri="{FF2B5EF4-FFF2-40B4-BE49-F238E27FC236}">
              <a16:creationId xmlns:a16="http://schemas.microsoft.com/office/drawing/2014/main" xmlns="" id="{5624CA09-A059-54BF-9575-FF4D7EA1E4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59380" y="121920"/>
          <a:ext cx="7772400" cy="6949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R40"/>
  <sheetViews>
    <sheetView tabSelected="1" topLeftCell="A3" zoomScale="70" zoomScaleNormal="70" workbookViewId="0">
      <pane ySplit="1" topLeftCell="A4" activePane="bottomLeft" state="frozen"/>
      <selection activeCell="A3" sqref="A3"/>
      <selection pane="bottomLeft" activeCell="G33" sqref="G33"/>
    </sheetView>
  </sheetViews>
  <sheetFormatPr defaultColWidth="8.88671875" defaultRowHeight="174" customHeight="1" x14ac:dyDescent="0.3"/>
  <cols>
    <col min="1" max="1" width="5.21875" style="7" customWidth="1"/>
    <col min="2" max="2" width="13.88671875" style="7" customWidth="1"/>
    <col min="3" max="3" width="37.6640625" style="7" bestFit="1" customWidth="1"/>
    <col min="4" max="4" width="27.109375" style="7" customWidth="1"/>
    <col min="5" max="5" width="28.77734375" style="7" customWidth="1"/>
    <col min="6" max="6" width="23.21875" style="7" customWidth="1"/>
    <col min="7" max="7" width="23.5546875" style="7" customWidth="1"/>
    <col min="8" max="8" width="15.77734375" style="7" customWidth="1"/>
    <col min="9" max="9" width="18.44140625" style="7" customWidth="1"/>
    <col min="10" max="10" width="15.77734375" style="7" customWidth="1"/>
    <col min="11" max="12" width="18" style="7" customWidth="1"/>
    <col min="13" max="13" width="17.77734375" style="7" customWidth="1"/>
    <col min="14" max="14" width="17.33203125" style="7" customWidth="1"/>
    <col min="15" max="15" width="17.21875" style="7" customWidth="1"/>
    <col min="16" max="16" width="17.77734375" style="7" customWidth="1"/>
    <col min="17" max="17" width="8.88671875" style="7"/>
    <col min="18" max="18" width="13.5546875" style="7" bestFit="1" customWidth="1"/>
    <col min="19" max="16384" width="8.88671875" style="7"/>
  </cols>
  <sheetData>
    <row r="1" spans="1:434" ht="174" customHeight="1" thickBot="1" x14ac:dyDescent="0.35"/>
    <row r="2" spans="1:434" ht="174" customHeight="1" thickBot="1" x14ac:dyDescent="0.35">
      <c r="A2" s="26" t="s">
        <v>86</v>
      </c>
      <c r="B2" s="27"/>
      <c r="C2" s="28"/>
      <c r="D2" s="28"/>
      <c r="E2" s="28"/>
      <c r="F2" s="28"/>
      <c r="G2" s="28"/>
      <c r="H2" s="28"/>
      <c r="I2" s="28"/>
      <c r="J2" s="28"/>
      <c r="K2" s="28"/>
      <c r="L2" s="28"/>
      <c r="M2" s="28"/>
      <c r="N2" s="28"/>
      <c r="O2" s="28"/>
      <c r="P2" s="29"/>
    </row>
    <row r="3" spans="1:434" ht="174" customHeight="1" x14ac:dyDescent="0.3">
      <c r="A3" s="8" t="s">
        <v>0</v>
      </c>
      <c r="B3" s="9" t="s">
        <v>3</v>
      </c>
      <c r="C3" s="9" t="s">
        <v>1</v>
      </c>
      <c r="D3" s="9" t="s">
        <v>2</v>
      </c>
      <c r="E3" s="9" t="s">
        <v>13</v>
      </c>
      <c r="F3" s="9" t="s">
        <v>84</v>
      </c>
      <c r="G3" s="9" t="s">
        <v>85</v>
      </c>
      <c r="H3" s="9" t="s">
        <v>4</v>
      </c>
      <c r="I3" s="9" t="s">
        <v>87</v>
      </c>
      <c r="J3" s="9" t="s">
        <v>88</v>
      </c>
      <c r="K3" s="9" t="s">
        <v>90</v>
      </c>
      <c r="L3" s="9" t="s">
        <v>89</v>
      </c>
      <c r="M3" s="9" t="s">
        <v>91</v>
      </c>
      <c r="N3" s="9" t="s">
        <v>92</v>
      </c>
      <c r="O3" s="9" t="s">
        <v>93</v>
      </c>
      <c r="P3" s="10" t="s">
        <v>94</v>
      </c>
    </row>
    <row r="4" spans="1:434" s="17" customFormat="1" ht="174" customHeight="1" x14ac:dyDescent="0.3">
      <c r="A4" s="11">
        <v>1</v>
      </c>
      <c r="B4" s="1" t="s">
        <v>14</v>
      </c>
      <c r="C4" s="1" t="s">
        <v>30</v>
      </c>
      <c r="D4" s="1" t="s">
        <v>33</v>
      </c>
      <c r="E4" s="1" t="s">
        <v>16</v>
      </c>
      <c r="F4" s="1" t="s">
        <v>49</v>
      </c>
      <c r="G4" s="2">
        <v>47058823.609999999</v>
      </c>
      <c r="H4" s="12" t="s">
        <v>83</v>
      </c>
      <c r="I4" s="13" t="s">
        <v>27</v>
      </c>
      <c r="J4" s="14" t="s">
        <v>28</v>
      </c>
      <c r="K4" s="12" t="s">
        <v>121</v>
      </c>
      <c r="L4" s="15" t="s">
        <v>121</v>
      </c>
      <c r="M4" s="12" t="s">
        <v>11</v>
      </c>
      <c r="N4" s="15" t="s">
        <v>99</v>
      </c>
      <c r="O4" s="12" t="s">
        <v>12</v>
      </c>
      <c r="P4" s="16" t="s">
        <v>96</v>
      </c>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c r="IW4" s="7"/>
      <c r="IX4" s="7"/>
      <c r="IY4" s="7"/>
      <c r="IZ4" s="7"/>
      <c r="JA4" s="7"/>
      <c r="JB4" s="7"/>
      <c r="JC4" s="7"/>
      <c r="JD4" s="7"/>
      <c r="JE4" s="7"/>
      <c r="JF4" s="7"/>
      <c r="JG4" s="7"/>
      <c r="JH4" s="7"/>
      <c r="JI4" s="7"/>
      <c r="JJ4" s="7"/>
      <c r="JK4" s="7"/>
      <c r="JL4" s="7"/>
      <c r="JM4" s="7"/>
      <c r="JN4" s="7"/>
      <c r="JO4" s="7"/>
      <c r="JP4" s="7"/>
      <c r="JQ4" s="7"/>
      <c r="JR4" s="7"/>
      <c r="JS4" s="7"/>
      <c r="JT4" s="7"/>
      <c r="JU4" s="7"/>
      <c r="JV4" s="7"/>
      <c r="JW4" s="7"/>
      <c r="JX4" s="7"/>
      <c r="JY4" s="7"/>
      <c r="JZ4" s="7"/>
      <c r="KA4" s="7"/>
      <c r="KB4" s="7"/>
      <c r="KC4" s="7"/>
      <c r="KD4" s="7"/>
      <c r="KE4" s="7"/>
      <c r="KF4" s="7"/>
      <c r="KG4" s="7"/>
      <c r="KH4" s="7"/>
      <c r="KI4" s="7"/>
      <c r="KJ4" s="7"/>
      <c r="KK4" s="7"/>
      <c r="KL4" s="7"/>
      <c r="KM4" s="7"/>
      <c r="KN4" s="7"/>
      <c r="KO4" s="7"/>
      <c r="KP4" s="7"/>
      <c r="KQ4" s="7"/>
      <c r="KR4" s="7"/>
      <c r="KS4" s="7"/>
      <c r="KT4" s="7"/>
      <c r="KU4" s="7"/>
      <c r="KV4" s="7"/>
      <c r="KW4" s="7"/>
      <c r="KX4" s="7"/>
      <c r="KY4" s="7"/>
      <c r="KZ4" s="7"/>
      <c r="LA4" s="7"/>
      <c r="LB4" s="7"/>
      <c r="LC4" s="7"/>
      <c r="LD4" s="7"/>
      <c r="LE4" s="7"/>
      <c r="LF4" s="7"/>
      <c r="LG4" s="7"/>
      <c r="LH4" s="7"/>
      <c r="LI4" s="7"/>
      <c r="LJ4" s="7"/>
      <c r="LK4" s="7"/>
      <c r="LL4" s="7"/>
      <c r="LM4" s="7"/>
      <c r="LN4" s="7"/>
      <c r="LO4" s="7"/>
      <c r="LP4" s="7"/>
      <c r="LQ4" s="7"/>
      <c r="LR4" s="7"/>
      <c r="LS4" s="7"/>
      <c r="LT4" s="7"/>
      <c r="LU4" s="7"/>
      <c r="LV4" s="7"/>
      <c r="LW4" s="7"/>
      <c r="LX4" s="7"/>
      <c r="LY4" s="7"/>
      <c r="LZ4" s="7"/>
      <c r="MA4" s="7"/>
      <c r="MB4" s="7"/>
      <c r="MC4" s="7"/>
      <c r="MD4" s="7"/>
      <c r="ME4" s="7"/>
      <c r="MF4" s="7"/>
      <c r="MG4" s="7"/>
      <c r="MH4" s="7"/>
      <c r="MI4" s="7"/>
      <c r="MJ4" s="7"/>
      <c r="MK4" s="7"/>
      <c r="ML4" s="7"/>
      <c r="MM4" s="7"/>
      <c r="MN4" s="7"/>
      <c r="MO4" s="7"/>
      <c r="MP4" s="7"/>
      <c r="MQ4" s="7"/>
      <c r="MR4" s="7"/>
      <c r="MS4" s="7"/>
      <c r="MT4" s="7"/>
      <c r="MU4" s="7"/>
      <c r="MV4" s="7"/>
      <c r="MW4" s="7"/>
      <c r="MX4" s="7"/>
      <c r="MY4" s="7"/>
      <c r="MZ4" s="7"/>
      <c r="NA4" s="7"/>
      <c r="NB4" s="7"/>
      <c r="NC4" s="7"/>
      <c r="ND4" s="7"/>
      <c r="NE4" s="7"/>
      <c r="NF4" s="7"/>
      <c r="NG4" s="7"/>
      <c r="NH4" s="7"/>
      <c r="NI4" s="7"/>
      <c r="NJ4" s="7"/>
      <c r="NK4" s="7"/>
      <c r="NL4" s="7"/>
      <c r="NM4" s="7"/>
      <c r="NN4" s="7"/>
      <c r="NO4" s="7"/>
      <c r="NP4" s="7"/>
      <c r="NQ4" s="7"/>
      <c r="NR4" s="7"/>
      <c r="NS4" s="7"/>
      <c r="NT4" s="7"/>
      <c r="NU4" s="7"/>
      <c r="NV4" s="7"/>
      <c r="NW4" s="7"/>
      <c r="NX4" s="7"/>
      <c r="NY4" s="7"/>
      <c r="NZ4" s="7"/>
      <c r="OA4" s="7"/>
      <c r="OB4" s="7"/>
      <c r="OC4" s="7"/>
      <c r="OD4" s="7"/>
      <c r="OE4" s="7"/>
      <c r="OF4" s="7"/>
      <c r="OG4" s="7"/>
      <c r="OH4" s="7"/>
      <c r="OI4" s="7"/>
      <c r="OJ4" s="7"/>
      <c r="OK4" s="7"/>
      <c r="OL4" s="7"/>
      <c r="OM4" s="7"/>
      <c r="ON4" s="7"/>
      <c r="OO4" s="7"/>
      <c r="OP4" s="7"/>
      <c r="OQ4" s="7"/>
      <c r="OR4" s="7"/>
      <c r="OS4" s="7"/>
      <c r="OT4" s="7"/>
      <c r="OU4" s="7"/>
      <c r="OV4" s="7"/>
      <c r="OW4" s="7"/>
      <c r="OX4" s="7"/>
      <c r="OY4" s="7"/>
      <c r="OZ4" s="7"/>
      <c r="PA4" s="7"/>
      <c r="PB4" s="7"/>
      <c r="PC4" s="7"/>
      <c r="PD4" s="7"/>
      <c r="PE4" s="7"/>
      <c r="PF4" s="7"/>
      <c r="PG4" s="7"/>
      <c r="PH4" s="7"/>
      <c r="PI4" s="7"/>
      <c r="PJ4" s="7"/>
      <c r="PK4" s="7"/>
      <c r="PL4" s="7"/>
      <c r="PM4" s="7"/>
      <c r="PN4" s="7"/>
      <c r="PO4" s="7"/>
      <c r="PP4" s="7"/>
      <c r="PQ4" s="7"/>
      <c r="PR4" s="7"/>
    </row>
    <row r="5" spans="1:434" s="17" customFormat="1" ht="174" customHeight="1" x14ac:dyDescent="0.3">
      <c r="A5" s="11">
        <v>2</v>
      </c>
      <c r="B5" s="1" t="s">
        <v>14</v>
      </c>
      <c r="C5" s="1" t="s">
        <v>30</v>
      </c>
      <c r="D5" s="1" t="s">
        <v>34</v>
      </c>
      <c r="E5" s="1" t="s">
        <v>73</v>
      </c>
      <c r="F5" s="1" t="s">
        <v>50</v>
      </c>
      <c r="G5" s="2">
        <v>47058823.619999997</v>
      </c>
      <c r="H5" s="12" t="s">
        <v>83</v>
      </c>
      <c r="I5" s="15" t="s">
        <v>6</v>
      </c>
      <c r="J5" s="15" t="s">
        <v>15</v>
      </c>
      <c r="K5" s="12" t="s">
        <v>9</v>
      </c>
      <c r="L5" s="15" t="s">
        <v>11</v>
      </c>
      <c r="M5" s="12" t="s">
        <v>97</v>
      </c>
      <c r="N5" s="15" t="s">
        <v>95</v>
      </c>
      <c r="O5" s="12" t="s">
        <v>27</v>
      </c>
      <c r="P5" s="16" t="s">
        <v>96</v>
      </c>
      <c r="Q5" s="7"/>
      <c r="R5" s="18"/>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c r="IW5" s="7"/>
      <c r="IX5" s="7"/>
      <c r="IY5" s="7"/>
      <c r="IZ5" s="7"/>
      <c r="JA5" s="7"/>
      <c r="JB5" s="7"/>
      <c r="JC5" s="7"/>
      <c r="JD5" s="7"/>
      <c r="JE5" s="7"/>
      <c r="JF5" s="7"/>
      <c r="JG5" s="7"/>
      <c r="JH5" s="7"/>
      <c r="JI5" s="7"/>
      <c r="JJ5" s="7"/>
      <c r="JK5" s="7"/>
      <c r="JL5" s="7"/>
      <c r="JM5" s="7"/>
      <c r="JN5" s="7"/>
      <c r="JO5" s="7"/>
      <c r="JP5" s="7"/>
      <c r="JQ5" s="7"/>
      <c r="JR5" s="7"/>
      <c r="JS5" s="7"/>
      <c r="JT5" s="7"/>
      <c r="JU5" s="7"/>
      <c r="JV5" s="7"/>
      <c r="JW5" s="7"/>
      <c r="JX5" s="7"/>
      <c r="JY5" s="7"/>
      <c r="JZ5" s="7"/>
      <c r="KA5" s="7"/>
      <c r="KB5" s="7"/>
      <c r="KC5" s="7"/>
      <c r="KD5" s="7"/>
      <c r="KE5" s="7"/>
      <c r="KF5" s="7"/>
      <c r="KG5" s="7"/>
      <c r="KH5" s="7"/>
      <c r="KI5" s="7"/>
      <c r="KJ5" s="7"/>
      <c r="KK5" s="7"/>
      <c r="KL5" s="7"/>
      <c r="KM5" s="7"/>
      <c r="KN5" s="7"/>
      <c r="KO5" s="7"/>
      <c r="KP5" s="7"/>
      <c r="KQ5" s="7"/>
      <c r="KR5" s="7"/>
      <c r="KS5" s="7"/>
      <c r="KT5" s="7"/>
      <c r="KU5" s="7"/>
      <c r="KV5" s="7"/>
      <c r="KW5" s="7"/>
      <c r="KX5" s="7"/>
      <c r="KY5" s="7"/>
      <c r="KZ5" s="7"/>
      <c r="LA5" s="7"/>
      <c r="LB5" s="7"/>
      <c r="LC5" s="7"/>
      <c r="LD5" s="7"/>
      <c r="LE5" s="7"/>
      <c r="LF5" s="7"/>
      <c r="LG5" s="7"/>
      <c r="LH5" s="7"/>
      <c r="LI5" s="7"/>
      <c r="LJ5" s="7"/>
      <c r="LK5" s="7"/>
      <c r="LL5" s="7"/>
      <c r="LM5" s="7"/>
      <c r="LN5" s="7"/>
      <c r="LO5" s="7"/>
      <c r="LP5" s="7"/>
      <c r="LQ5" s="7"/>
      <c r="LR5" s="7"/>
      <c r="LS5" s="7"/>
      <c r="LT5" s="7"/>
      <c r="LU5" s="7"/>
      <c r="LV5" s="7"/>
      <c r="LW5" s="7"/>
      <c r="LX5" s="7"/>
      <c r="LY5" s="7"/>
      <c r="LZ5" s="7"/>
      <c r="MA5" s="7"/>
      <c r="MB5" s="7"/>
      <c r="MC5" s="7"/>
      <c r="MD5" s="7"/>
      <c r="ME5" s="7"/>
      <c r="MF5" s="7"/>
      <c r="MG5" s="7"/>
      <c r="MH5" s="7"/>
      <c r="MI5" s="7"/>
      <c r="MJ5" s="7"/>
      <c r="MK5" s="7"/>
      <c r="ML5" s="7"/>
      <c r="MM5" s="7"/>
      <c r="MN5" s="7"/>
      <c r="MO5" s="7"/>
      <c r="MP5" s="7"/>
      <c r="MQ5" s="7"/>
      <c r="MR5" s="7"/>
      <c r="MS5" s="7"/>
      <c r="MT5" s="7"/>
      <c r="MU5" s="7"/>
      <c r="MV5" s="7"/>
      <c r="MW5" s="7"/>
      <c r="MX5" s="7"/>
      <c r="MY5" s="7"/>
      <c r="MZ5" s="7"/>
      <c r="NA5" s="7"/>
      <c r="NB5" s="7"/>
      <c r="NC5" s="7"/>
      <c r="ND5" s="7"/>
      <c r="NE5" s="7"/>
      <c r="NF5" s="7"/>
      <c r="NG5" s="7"/>
      <c r="NH5" s="7"/>
      <c r="NI5" s="7"/>
      <c r="NJ5" s="7"/>
      <c r="NK5" s="7"/>
      <c r="NL5" s="7"/>
      <c r="NM5" s="7"/>
      <c r="NN5" s="7"/>
      <c r="NO5" s="7"/>
      <c r="NP5" s="7"/>
      <c r="NQ5" s="7"/>
      <c r="NR5" s="7"/>
      <c r="NS5" s="7"/>
      <c r="NT5" s="7"/>
      <c r="NU5" s="7"/>
      <c r="NV5" s="7"/>
      <c r="NW5" s="7"/>
      <c r="NX5" s="7"/>
      <c r="NY5" s="7"/>
      <c r="NZ5" s="7"/>
      <c r="OA5" s="7"/>
      <c r="OB5" s="7"/>
      <c r="OC5" s="7"/>
      <c r="OD5" s="7"/>
      <c r="OE5" s="7"/>
      <c r="OF5" s="7"/>
      <c r="OG5" s="7"/>
      <c r="OH5" s="7"/>
      <c r="OI5" s="7"/>
      <c r="OJ5" s="7"/>
      <c r="OK5" s="7"/>
      <c r="OL5" s="7"/>
      <c r="OM5" s="7"/>
      <c r="ON5" s="7"/>
      <c r="OO5" s="7"/>
      <c r="OP5" s="7"/>
      <c r="OQ5" s="7"/>
      <c r="OR5" s="7"/>
      <c r="OS5" s="7"/>
      <c r="OT5" s="7"/>
      <c r="OU5" s="7"/>
      <c r="OV5" s="7"/>
      <c r="OW5" s="7"/>
      <c r="OX5" s="7"/>
      <c r="OY5" s="7"/>
      <c r="OZ5" s="7"/>
      <c r="PA5" s="7"/>
      <c r="PB5" s="7"/>
      <c r="PC5" s="7"/>
      <c r="PD5" s="7"/>
      <c r="PE5" s="7"/>
      <c r="PF5" s="7"/>
      <c r="PG5" s="7"/>
      <c r="PH5" s="7"/>
      <c r="PI5" s="7"/>
      <c r="PJ5" s="7"/>
      <c r="PK5" s="7"/>
      <c r="PL5" s="7"/>
      <c r="PM5" s="7"/>
      <c r="PN5" s="7"/>
      <c r="PO5" s="7"/>
      <c r="PP5" s="7"/>
      <c r="PQ5" s="7"/>
      <c r="PR5" s="7"/>
    </row>
    <row r="6" spans="1:434" s="17" customFormat="1" ht="174" customHeight="1" x14ac:dyDescent="0.3">
      <c r="A6" s="11">
        <v>3</v>
      </c>
      <c r="B6" s="1" t="s">
        <v>14</v>
      </c>
      <c r="C6" s="1" t="s">
        <v>30</v>
      </c>
      <c r="D6" s="1" t="s">
        <v>34</v>
      </c>
      <c r="E6" s="1" t="s">
        <v>74</v>
      </c>
      <c r="F6" s="1" t="s">
        <v>105</v>
      </c>
      <c r="G6" s="2">
        <v>144000000.25999999</v>
      </c>
      <c r="H6" s="12" t="s">
        <v>83</v>
      </c>
      <c r="I6" s="15" t="s">
        <v>6</v>
      </c>
      <c r="J6" s="15" t="s">
        <v>15</v>
      </c>
      <c r="K6" s="12" t="s">
        <v>9</v>
      </c>
      <c r="L6" s="15" t="s">
        <v>11</v>
      </c>
      <c r="M6" s="12" t="s">
        <v>97</v>
      </c>
      <c r="N6" s="15" t="s">
        <v>95</v>
      </c>
      <c r="O6" s="12" t="s">
        <v>27</v>
      </c>
      <c r="P6" s="16" t="s">
        <v>96</v>
      </c>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c r="IV6" s="7"/>
      <c r="IW6" s="7"/>
      <c r="IX6" s="7"/>
      <c r="IY6" s="7"/>
      <c r="IZ6" s="7"/>
      <c r="JA6" s="7"/>
      <c r="JB6" s="7"/>
      <c r="JC6" s="7"/>
      <c r="JD6" s="7"/>
      <c r="JE6" s="7"/>
      <c r="JF6" s="7"/>
      <c r="JG6" s="7"/>
      <c r="JH6" s="7"/>
      <c r="JI6" s="7"/>
      <c r="JJ6" s="7"/>
      <c r="JK6" s="7"/>
      <c r="JL6" s="7"/>
      <c r="JM6" s="7"/>
      <c r="JN6" s="7"/>
      <c r="JO6" s="7"/>
      <c r="JP6" s="7"/>
      <c r="JQ6" s="7"/>
      <c r="JR6" s="7"/>
      <c r="JS6" s="7"/>
      <c r="JT6" s="7"/>
      <c r="JU6" s="7"/>
      <c r="JV6" s="7"/>
      <c r="JW6" s="7"/>
      <c r="JX6" s="7"/>
      <c r="JY6" s="7"/>
      <c r="JZ6" s="7"/>
      <c r="KA6" s="7"/>
      <c r="KB6" s="7"/>
      <c r="KC6" s="7"/>
      <c r="KD6" s="7"/>
      <c r="KE6" s="7"/>
      <c r="KF6" s="7"/>
      <c r="KG6" s="7"/>
      <c r="KH6" s="7"/>
      <c r="KI6" s="7"/>
      <c r="KJ6" s="7"/>
      <c r="KK6" s="7"/>
      <c r="KL6" s="7"/>
      <c r="KM6" s="7"/>
      <c r="KN6" s="7"/>
      <c r="KO6" s="7"/>
      <c r="KP6" s="7"/>
      <c r="KQ6" s="7"/>
      <c r="KR6" s="7"/>
      <c r="KS6" s="7"/>
      <c r="KT6" s="7"/>
      <c r="KU6" s="7"/>
      <c r="KV6" s="7"/>
      <c r="KW6" s="7"/>
      <c r="KX6" s="7"/>
      <c r="KY6" s="7"/>
      <c r="KZ6" s="7"/>
      <c r="LA6" s="7"/>
      <c r="LB6" s="7"/>
      <c r="LC6" s="7"/>
      <c r="LD6" s="7"/>
      <c r="LE6" s="7"/>
      <c r="LF6" s="7"/>
      <c r="LG6" s="7"/>
      <c r="LH6" s="7"/>
      <c r="LI6" s="7"/>
      <c r="LJ6" s="7"/>
      <c r="LK6" s="7"/>
      <c r="LL6" s="7"/>
      <c r="LM6" s="7"/>
      <c r="LN6" s="7"/>
      <c r="LO6" s="7"/>
      <c r="LP6" s="7"/>
      <c r="LQ6" s="7"/>
      <c r="LR6" s="7"/>
      <c r="LS6" s="7"/>
      <c r="LT6" s="7"/>
      <c r="LU6" s="7"/>
      <c r="LV6" s="7"/>
      <c r="LW6" s="7"/>
      <c r="LX6" s="7"/>
      <c r="LY6" s="7"/>
      <c r="LZ6" s="7"/>
      <c r="MA6" s="7"/>
      <c r="MB6" s="7"/>
      <c r="MC6" s="7"/>
      <c r="MD6" s="7"/>
      <c r="ME6" s="7"/>
      <c r="MF6" s="7"/>
      <c r="MG6" s="7"/>
      <c r="MH6" s="7"/>
      <c r="MI6" s="7"/>
      <c r="MJ6" s="7"/>
      <c r="MK6" s="7"/>
      <c r="ML6" s="7"/>
      <c r="MM6" s="7"/>
      <c r="MN6" s="7"/>
      <c r="MO6" s="7"/>
      <c r="MP6" s="7"/>
      <c r="MQ6" s="7"/>
      <c r="MR6" s="7"/>
      <c r="MS6" s="7"/>
      <c r="MT6" s="7"/>
      <c r="MU6" s="7"/>
      <c r="MV6" s="7"/>
      <c r="MW6" s="7"/>
      <c r="MX6" s="7"/>
      <c r="MY6" s="7"/>
      <c r="MZ6" s="7"/>
      <c r="NA6" s="7"/>
      <c r="NB6" s="7"/>
      <c r="NC6" s="7"/>
      <c r="ND6" s="7"/>
      <c r="NE6" s="7"/>
      <c r="NF6" s="7"/>
      <c r="NG6" s="7"/>
      <c r="NH6" s="7"/>
      <c r="NI6" s="7"/>
      <c r="NJ6" s="7"/>
      <c r="NK6" s="7"/>
      <c r="NL6" s="7"/>
      <c r="NM6" s="7"/>
      <c r="NN6" s="7"/>
      <c r="NO6" s="7"/>
      <c r="NP6" s="7"/>
      <c r="NQ6" s="7"/>
      <c r="NR6" s="7"/>
      <c r="NS6" s="7"/>
      <c r="NT6" s="7"/>
      <c r="NU6" s="7"/>
      <c r="NV6" s="7"/>
      <c r="NW6" s="7"/>
      <c r="NX6" s="7"/>
      <c r="NY6" s="7"/>
      <c r="NZ6" s="7"/>
      <c r="OA6" s="7"/>
      <c r="OB6" s="7"/>
      <c r="OC6" s="7"/>
      <c r="OD6" s="7"/>
      <c r="OE6" s="7"/>
      <c r="OF6" s="7"/>
      <c r="OG6" s="7"/>
      <c r="OH6" s="7"/>
      <c r="OI6" s="7"/>
      <c r="OJ6" s="7"/>
      <c r="OK6" s="7"/>
      <c r="OL6" s="7"/>
      <c r="OM6" s="7"/>
      <c r="ON6" s="7"/>
      <c r="OO6" s="7"/>
      <c r="OP6" s="7"/>
      <c r="OQ6" s="7"/>
      <c r="OR6" s="7"/>
      <c r="OS6" s="7"/>
      <c r="OT6" s="7"/>
      <c r="OU6" s="7"/>
      <c r="OV6" s="7"/>
      <c r="OW6" s="7"/>
      <c r="OX6" s="7"/>
      <c r="OY6" s="7"/>
      <c r="OZ6" s="7"/>
      <c r="PA6" s="7"/>
      <c r="PB6" s="7"/>
      <c r="PC6" s="7"/>
      <c r="PD6" s="7"/>
      <c r="PE6" s="7"/>
      <c r="PF6" s="7"/>
      <c r="PG6" s="7"/>
      <c r="PH6" s="7"/>
      <c r="PI6" s="7"/>
      <c r="PJ6" s="7"/>
      <c r="PK6" s="7"/>
      <c r="PL6" s="7"/>
      <c r="PM6" s="7"/>
      <c r="PN6" s="7"/>
      <c r="PO6" s="7"/>
      <c r="PP6" s="7"/>
      <c r="PQ6" s="7"/>
      <c r="PR6" s="7"/>
    </row>
    <row r="7" spans="1:434" s="17" customFormat="1" ht="174" customHeight="1" x14ac:dyDescent="0.3">
      <c r="A7" s="11">
        <v>4</v>
      </c>
      <c r="B7" s="1" t="s">
        <v>14</v>
      </c>
      <c r="C7" s="1" t="s">
        <v>31</v>
      </c>
      <c r="D7" s="1" t="s">
        <v>35</v>
      </c>
      <c r="E7" s="1" t="s">
        <v>69</v>
      </c>
      <c r="F7" s="1" t="s">
        <v>51</v>
      </c>
      <c r="G7" s="2">
        <f>225147059-3529411.77</f>
        <v>221617647.22999999</v>
      </c>
      <c r="H7" s="12" t="s">
        <v>83</v>
      </c>
      <c r="I7" s="12" t="s">
        <v>6</v>
      </c>
      <c r="J7" s="12" t="s">
        <v>15</v>
      </c>
      <c r="K7" s="12" t="s">
        <v>9</v>
      </c>
      <c r="L7" s="15" t="s">
        <v>11</v>
      </c>
      <c r="M7" s="12" t="s">
        <v>97</v>
      </c>
      <c r="N7" s="15" t="s">
        <v>95</v>
      </c>
      <c r="O7" s="12" t="s">
        <v>27</v>
      </c>
      <c r="P7" s="16" t="s">
        <v>96</v>
      </c>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c r="IW7" s="7"/>
      <c r="IX7" s="7"/>
      <c r="IY7" s="7"/>
      <c r="IZ7" s="7"/>
      <c r="JA7" s="7"/>
      <c r="JB7" s="7"/>
      <c r="JC7" s="7"/>
      <c r="JD7" s="7"/>
      <c r="JE7" s="7"/>
      <c r="JF7" s="7"/>
      <c r="JG7" s="7"/>
      <c r="JH7" s="7"/>
      <c r="JI7" s="7"/>
      <c r="JJ7" s="7"/>
      <c r="JK7" s="7"/>
      <c r="JL7" s="7"/>
      <c r="JM7" s="7"/>
      <c r="JN7" s="7"/>
      <c r="JO7" s="7"/>
      <c r="JP7" s="7"/>
      <c r="JQ7" s="7"/>
      <c r="JR7" s="7"/>
      <c r="JS7" s="7"/>
      <c r="JT7" s="7"/>
      <c r="JU7" s="7"/>
      <c r="JV7" s="7"/>
      <c r="JW7" s="7"/>
      <c r="JX7" s="7"/>
      <c r="JY7" s="7"/>
      <c r="JZ7" s="7"/>
      <c r="KA7" s="7"/>
      <c r="KB7" s="7"/>
      <c r="KC7" s="7"/>
      <c r="KD7" s="7"/>
      <c r="KE7" s="7"/>
      <c r="KF7" s="7"/>
      <c r="KG7" s="7"/>
      <c r="KH7" s="7"/>
      <c r="KI7" s="7"/>
      <c r="KJ7" s="7"/>
      <c r="KK7" s="7"/>
      <c r="KL7" s="7"/>
      <c r="KM7" s="7"/>
      <c r="KN7" s="7"/>
      <c r="KO7" s="7"/>
      <c r="KP7" s="7"/>
      <c r="KQ7" s="7"/>
      <c r="KR7" s="7"/>
      <c r="KS7" s="7"/>
      <c r="KT7" s="7"/>
      <c r="KU7" s="7"/>
      <c r="KV7" s="7"/>
      <c r="KW7" s="7"/>
      <c r="KX7" s="7"/>
      <c r="KY7" s="7"/>
      <c r="KZ7" s="7"/>
      <c r="LA7" s="7"/>
      <c r="LB7" s="7"/>
      <c r="LC7" s="7"/>
      <c r="LD7" s="7"/>
      <c r="LE7" s="7"/>
      <c r="LF7" s="7"/>
      <c r="LG7" s="7"/>
      <c r="LH7" s="7"/>
      <c r="LI7" s="7"/>
      <c r="LJ7" s="7"/>
      <c r="LK7" s="7"/>
      <c r="LL7" s="7"/>
      <c r="LM7" s="7"/>
      <c r="LN7" s="7"/>
      <c r="LO7" s="7"/>
      <c r="LP7" s="7"/>
      <c r="LQ7" s="7"/>
      <c r="LR7" s="7"/>
      <c r="LS7" s="7"/>
      <c r="LT7" s="7"/>
      <c r="LU7" s="7"/>
      <c r="LV7" s="7"/>
      <c r="LW7" s="7"/>
      <c r="LX7" s="7"/>
      <c r="LY7" s="7"/>
      <c r="LZ7" s="7"/>
      <c r="MA7" s="7"/>
      <c r="MB7" s="7"/>
      <c r="MC7" s="7"/>
      <c r="MD7" s="7"/>
      <c r="ME7" s="7"/>
      <c r="MF7" s="7"/>
      <c r="MG7" s="7"/>
      <c r="MH7" s="7"/>
      <c r="MI7" s="7"/>
      <c r="MJ7" s="7"/>
      <c r="MK7" s="7"/>
      <c r="ML7" s="7"/>
      <c r="MM7" s="7"/>
      <c r="MN7" s="7"/>
      <c r="MO7" s="7"/>
      <c r="MP7" s="7"/>
      <c r="MQ7" s="7"/>
      <c r="MR7" s="7"/>
      <c r="MS7" s="7"/>
      <c r="MT7" s="7"/>
      <c r="MU7" s="7"/>
      <c r="MV7" s="7"/>
      <c r="MW7" s="7"/>
      <c r="MX7" s="7"/>
      <c r="MY7" s="7"/>
      <c r="MZ7" s="7"/>
      <c r="NA7" s="7"/>
      <c r="NB7" s="7"/>
      <c r="NC7" s="7"/>
      <c r="ND7" s="7"/>
      <c r="NE7" s="7"/>
      <c r="NF7" s="7"/>
      <c r="NG7" s="7"/>
      <c r="NH7" s="7"/>
      <c r="NI7" s="7"/>
      <c r="NJ7" s="7"/>
      <c r="NK7" s="7"/>
      <c r="NL7" s="7"/>
      <c r="NM7" s="7"/>
      <c r="NN7" s="7"/>
      <c r="NO7" s="7"/>
      <c r="NP7" s="7"/>
      <c r="NQ7" s="7"/>
      <c r="NR7" s="7"/>
      <c r="NS7" s="7"/>
      <c r="NT7" s="7"/>
      <c r="NU7" s="7"/>
      <c r="NV7" s="7"/>
      <c r="NW7" s="7"/>
      <c r="NX7" s="7"/>
      <c r="NY7" s="7"/>
      <c r="NZ7" s="7"/>
      <c r="OA7" s="7"/>
      <c r="OB7" s="7"/>
      <c r="OC7" s="7"/>
      <c r="OD7" s="7"/>
      <c r="OE7" s="7"/>
      <c r="OF7" s="7"/>
      <c r="OG7" s="7"/>
      <c r="OH7" s="7"/>
      <c r="OI7" s="7"/>
      <c r="OJ7" s="7"/>
      <c r="OK7" s="7"/>
      <c r="OL7" s="7"/>
      <c r="OM7" s="7"/>
      <c r="ON7" s="7"/>
      <c r="OO7" s="7"/>
      <c r="OP7" s="7"/>
      <c r="OQ7" s="7"/>
      <c r="OR7" s="7"/>
      <c r="OS7" s="7"/>
      <c r="OT7" s="7"/>
      <c r="OU7" s="7"/>
      <c r="OV7" s="7"/>
      <c r="OW7" s="7"/>
      <c r="OX7" s="7"/>
      <c r="OY7" s="7"/>
      <c r="OZ7" s="7"/>
      <c r="PA7" s="7"/>
      <c r="PB7" s="7"/>
      <c r="PC7" s="7"/>
      <c r="PD7" s="7"/>
      <c r="PE7" s="7"/>
      <c r="PF7" s="7"/>
      <c r="PG7" s="7"/>
      <c r="PH7" s="7"/>
      <c r="PI7" s="7"/>
      <c r="PJ7" s="7"/>
      <c r="PK7" s="7"/>
      <c r="PL7" s="7"/>
      <c r="PM7" s="7"/>
      <c r="PN7" s="7"/>
      <c r="PO7" s="7"/>
      <c r="PP7" s="7"/>
      <c r="PQ7" s="7"/>
      <c r="PR7" s="7"/>
    </row>
    <row r="8" spans="1:434" s="17" customFormat="1" ht="174" customHeight="1" x14ac:dyDescent="0.3">
      <c r="A8" s="11">
        <v>5</v>
      </c>
      <c r="B8" s="1" t="s">
        <v>14</v>
      </c>
      <c r="C8" s="1" t="s">
        <v>32</v>
      </c>
      <c r="D8" s="1" t="s">
        <v>37</v>
      </c>
      <c r="E8" s="1" t="s">
        <v>25</v>
      </c>
      <c r="F8" s="1" t="s">
        <v>82</v>
      </c>
      <c r="G8" s="2">
        <v>58823529.560000002</v>
      </c>
      <c r="H8" s="12" t="s">
        <v>83</v>
      </c>
      <c r="I8" s="19" t="s">
        <v>27</v>
      </c>
      <c r="J8" s="19" t="s">
        <v>28</v>
      </c>
      <c r="K8" s="19" t="s">
        <v>15</v>
      </c>
      <c r="L8" s="19" t="s">
        <v>77</v>
      </c>
      <c r="M8" s="19" t="s">
        <v>76</v>
      </c>
      <c r="N8" s="19" t="s">
        <v>99</v>
      </c>
      <c r="O8" s="19" t="s">
        <v>12</v>
      </c>
      <c r="P8" s="20" t="s">
        <v>96</v>
      </c>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c r="IW8" s="7"/>
      <c r="IX8" s="7"/>
      <c r="IY8" s="7"/>
      <c r="IZ8" s="7"/>
      <c r="JA8" s="7"/>
      <c r="JB8" s="7"/>
      <c r="JC8" s="7"/>
      <c r="JD8" s="7"/>
      <c r="JE8" s="7"/>
      <c r="JF8" s="7"/>
      <c r="JG8" s="7"/>
      <c r="JH8" s="7"/>
      <c r="JI8" s="7"/>
      <c r="JJ8" s="7"/>
      <c r="JK8" s="7"/>
      <c r="JL8" s="7"/>
      <c r="JM8" s="7"/>
      <c r="JN8" s="7"/>
      <c r="JO8" s="7"/>
      <c r="JP8" s="7"/>
      <c r="JQ8" s="7"/>
      <c r="JR8" s="7"/>
      <c r="JS8" s="7"/>
      <c r="JT8" s="7"/>
      <c r="JU8" s="7"/>
      <c r="JV8" s="7"/>
      <c r="JW8" s="7"/>
      <c r="JX8" s="7"/>
      <c r="JY8" s="7"/>
      <c r="JZ8" s="7"/>
      <c r="KA8" s="7"/>
      <c r="KB8" s="7"/>
      <c r="KC8" s="7"/>
      <c r="KD8" s="7"/>
      <c r="KE8" s="7"/>
      <c r="KF8" s="7"/>
      <c r="KG8" s="7"/>
      <c r="KH8" s="7"/>
      <c r="KI8" s="7"/>
      <c r="KJ8" s="7"/>
      <c r="KK8" s="7"/>
      <c r="KL8" s="7"/>
      <c r="KM8" s="7"/>
      <c r="KN8" s="7"/>
      <c r="KO8" s="7"/>
      <c r="KP8" s="7"/>
      <c r="KQ8" s="7"/>
      <c r="KR8" s="7"/>
      <c r="KS8" s="7"/>
      <c r="KT8" s="7"/>
      <c r="KU8" s="7"/>
      <c r="KV8" s="7"/>
      <c r="KW8" s="7"/>
      <c r="KX8" s="7"/>
      <c r="KY8" s="7"/>
      <c r="KZ8" s="7"/>
      <c r="LA8" s="7"/>
      <c r="LB8" s="7"/>
      <c r="LC8" s="7"/>
      <c r="LD8" s="7"/>
      <c r="LE8" s="7"/>
      <c r="LF8" s="7"/>
      <c r="LG8" s="7"/>
      <c r="LH8" s="7"/>
      <c r="LI8" s="7"/>
      <c r="LJ8" s="7"/>
      <c r="LK8" s="7"/>
      <c r="LL8" s="7"/>
      <c r="LM8" s="7"/>
      <c r="LN8" s="7"/>
      <c r="LO8" s="7"/>
      <c r="LP8" s="7"/>
      <c r="LQ8" s="7"/>
      <c r="LR8" s="7"/>
      <c r="LS8" s="7"/>
      <c r="LT8" s="7"/>
      <c r="LU8" s="7"/>
      <c r="LV8" s="7"/>
      <c r="LW8" s="7"/>
      <c r="LX8" s="7"/>
      <c r="LY8" s="7"/>
      <c r="LZ8" s="7"/>
      <c r="MA8" s="7"/>
      <c r="MB8" s="7"/>
      <c r="MC8" s="7"/>
      <c r="MD8" s="7"/>
      <c r="ME8" s="7"/>
      <c r="MF8" s="7"/>
      <c r="MG8" s="7"/>
      <c r="MH8" s="7"/>
      <c r="MI8" s="7"/>
      <c r="MJ8" s="7"/>
      <c r="MK8" s="7"/>
      <c r="ML8" s="7"/>
      <c r="MM8" s="7"/>
      <c r="MN8" s="7"/>
      <c r="MO8" s="7"/>
      <c r="MP8" s="7"/>
      <c r="MQ8" s="7"/>
      <c r="MR8" s="7"/>
      <c r="MS8" s="7"/>
      <c r="MT8" s="7"/>
      <c r="MU8" s="7"/>
      <c r="MV8" s="7"/>
      <c r="MW8" s="7"/>
      <c r="MX8" s="7"/>
      <c r="MY8" s="7"/>
      <c r="MZ8" s="7"/>
      <c r="NA8" s="7"/>
      <c r="NB8" s="7"/>
      <c r="NC8" s="7"/>
      <c r="ND8" s="7"/>
      <c r="NE8" s="7"/>
      <c r="NF8" s="7"/>
      <c r="NG8" s="7"/>
      <c r="NH8" s="7"/>
      <c r="NI8" s="7"/>
      <c r="NJ8" s="7"/>
      <c r="NK8" s="7"/>
      <c r="NL8" s="7"/>
      <c r="NM8" s="7"/>
      <c r="NN8" s="7"/>
      <c r="NO8" s="7"/>
      <c r="NP8" s="7"/>
      <c r="NQ8" s="7"/>
      <c r="NR8" s="7"/>
      <c r="NS8" s="7"/>
      <c r="NT8" s="7"/>
      <c r="NU8" s="7"/>
      <c r="NV8" s="7"/>
      <c r="NW8" s="7"/>
      <c r="NX8" s="7"/>
      <c r="NY8" s="7"/>
      <c r="NZ8" s="7"/>
      <c r="OA8" s="7"/>
      <c r="OB8" s="7"/>
      <c r="OC8" s="7"/>
      <c r="OD8" s="7"/>
      <c r="OE8" s="7"/>
      <c r="OF8" s="7"/>
      <c r="OG8" s="7"/>
      <c r="OH8" s="7"/>
      <c r="OI8" s="7"/>
      <c r="OJ8" s="7"/>
      <c r="OK8" s="7"/>
      <c r="OL8" s="7"/>
      <c r="OM8" s="7"/>
      <c r="ON8" s="7"/>
      <c r="OO8" s="7"/>
      <c r="OP8" s="7"/>
      <c r="OQ8" s="7"/>
      <c r="OR8" s="7"/>
      <c r="OS8" s="7"/>
      <c r="OT8" s="7"/>
      <c r="OU8" s="7"/>
      <c r="OV8" s="7"/>
      <c r="OW8" s="7"/>
      <c r="OX8" s="7"/>
      <c r="OY8" s="7"/>
      <c r="OZ8" s="7"/>
      <c r="PA8" s="7"/>
      <c r="PB8" s="7"/>
      <c r="PC8" s="7"/>
      <c r="PD8" s="7"/>
      <c r="PE8" s="7"/>
      <c r="PF8" s="7"/>
      <c r="PG8" s="7"/>
      <c r="PH8" s="7"/>
      <c r="PI8" s="7"/>
      <c r="PJ8" s="7"/>
      <c r="PK8" s="7"/>
      <c r="PL8" s="7"/>
      <c r="PM8" s="7"/>
      <c r="PN8" s="7"/>
      <c r="PO8" s="7"/>
      <c r="PP8" s="7"/>
      <c r="PQ8" s="7"/>
      <c r="PR8" s="7"/>
    </row>
    <row r="9" spans="1:434" s="17" customFormat="1" ht="174" customHeight="1" x14ac:dyDescent="0.3">
      <c r="A9" s="11">
        <v>6</v>
      </c>
      <c r="B9" s="1" t="s">
        <v>14</v>
      </c>
      <c r="C9" s="1" t="s">
        <v>29</v>
      </c>
      <c r="D9" s="1" t="s">
        <v>20</v>
      </c>
      <c r="E9" s="1" t="s">
        <v>68</v>
      </c>
      <c r="F9" s="1" t="s">
        <v>48</v>
      </c>
      <c r="G9" s="2">
        <v>31669060.620000001</v>
      </c>
      <c r="H9" s="12" t="s">
        <v>83</v>
      </c>
      <c r="I9" s="19" t="s">
        <v>15</v>
      </c>
      <c r="J9" s="19" t="s">
        <v>77</v>
      </c>
      <c r="K9" s="19" t="s">
        <v>11</v>
      </c>
      <c r="L9" s="19" t="s">
        <v>95</v>
      </c>
      <c r="M9" s="19" t="s">
        <v>12</v>
      </c>
      <c r="N9" s="19" t="s">
        <v>100</v>
      </c>
      <c r="O9" s="19" t="s">
        <v>28</v>
      </c>
      <c r="P9" s="20" t="s">
        <v>96</v>
      </c>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c r="IV9" s="7"/>
      <c r="IW9" s="7"/>
      <c r="IX9" s="7"/>
      <c r="IY9" s="7"/>
      <c r="IZ9" s="7"/>
      <c r="JA9" s="7"/>
      <c r="JB9" s="7"/>
      <c r="JC9" s="7"/>
      <c r="JD9" s="7"/>
      <c r="JE9" s="7"/>
      <c r="JF9" s="7"/>
      <c r="JG9" s="7"/>
      <c r="JH9" s="7"/>
      <c r="JI9" s="7"/>
      <c r="JJ9" s="7"/>
      <c r="JK9" s="7"/>
      <c r="JL9" s="7"/>
      <c r="JM9" s="7"/>
      <c r="JN9" s="7"/>
      <c r="JO9" s="7"/>
      <c r="JP9" s="7"/>
      <c r="JQ9" s="7"/>
      <c r="JR9" s="7"/>
      <c r="JS9" s="7"/>
      <c r="JT9" s="7"/>
      <c r="JU9" s="7"/>
      <c r="JV9" s="7"/>
      <c r="JW9" s="7"/>
      <c r="JX9" s="7"/>
      <c r="JY9" s="7"/>
      <c r="JZ9" s="7"/>
      <c r="KA9" s="7"/>
      <c r="KB9" s="7"/>
      <c r="KC9" s="7"/>
      <c r="KD9" s="7"/>
      <c r="KE9" s="7"/>
      <c r="KF9" s="7"/>
      <c r="KG9" s="7"/>
      <c r="KH9" s="7"/>
      <c r="KI9" s="7"/>
      <c r="KJ9" s="7"/>
      <c r="KK9" s="7"/>
      <c r="KL9" s="7"/>
      <c r="KM9" s="7"/>
      <c r="KN9" s="7"/>
      <c r="KO9" s="7"/>
      <c r="KP9" s="7"/>
      <c r="KQ9" s="7"/>
      <c r="KR9" s="7"/>
      <c r="KS9" s="7"/>
      <c r="KT9" s="7"/>
      <c r="KU9" s="7"/>
      <c r="KV9" s="7"/>
      <c r="KW9" s="7"/>
      <c r="KX9" s="7"/>
      <c r="KY9" s="7"/>
      <c r="KZ9" s="7"/>
      <c r="LA9" s="7"/>
      <c r="LB9" s="7"/>
      <c r="LC9" s="7"/>
      <c r="LD9" s="7"/>
      <c r="LE9" s="7"/>
      <c r="LF9" s="7"/>
      <c r="LG9" s="7"/>
      <c r="LH9" s="7"/>
      <c r="LI9" s="7"/>
      <c r="LJ9" s="7"/>
      <c r="LK9" s="7"/>
      <c r="LL9" s="7"/>
      <c r="LM9" s="7"/>
      <c r="LN9" s="7"/>
      <c r="LO9" s="7"/>
      <c r="LP9" s="7"/>
      <c r="LQ9" s="7"/>
      <c r="LR9" s="7"/>
      <c r="LS9" s="7"/>
      <c r="LT9" s="7"/>
      <c r="LU9" s="7"/>
      <c r="LV9" s="7"/>
      <c r="LW9" s="7"/>
      <c r="LX9" s="7"/>
      <c r="LY9" s="7"/>
      <c r="LZ9" s="7"/>
      <c r="MA9" s="7"/>
      <c r="MB9" s="7"/>
      <c r="MC9" s="7"/>
      <c r="MD9" s="7"/>
      <c r="ME9" s="7"/>
      <c r="MF9" s="7"/>
      <c r="MG9" s="7"/>
      <c r="MH9" s="7"/>
      <c r="MI9" s="7"/>
      <c r="MJ9" s="7"/>
      <c r="MK9" s="7"/>
      <c r="ML9" s="7"/>
      <c r="MM9" s="7"/>
      <c r="MN9" s="7"/>
      <c r="MO9" s="7"/>
      <c r="MP9" s="7"/>
      <c r="MQ9" s="7"/>
      <c r="MR9" s="7"/>
      <c r="MS9" s="7"/>
      <c r="MT9" s="7"/>
      <c r="MU9" s="7"/>
      <c r="MV9" s="7"/>
      <c r="MW9" s="7"/>
      <c r="MX9" s="7"/>
      <c r="MY9" s="7"/>
      <c r="MZ9" s="7"/>
      <c r="NA9" s="7"/>
      <c r="NB9" s="7"/>
      <c r="NC9" s="7"/>
      <c r="ND9" s="7"/>
      <c r="NE9" s="7"/>
      <c r="NF9" s="7"/>
      <c r="NG9" s="7"/>
      <c r="NH9" s="7"/>
      <c r="NI9" s="7"/>
      <c r="NJ9" s="7"/>
      <c r="NK9" s="7"/>
      <c r="NL9" s="7"/>
      <c r="NM9" s="7"/>
      <c r="NN9" s="7"/>
      <c r="NO9" s="7"/>
      <c r="NP9" s="7"/>
      <c r="NQ9" s="7"/>
      <c r="NR9" s="7"/>
      <c r="NS9" s="7"/>
      <c r="NT9" s="7"/>
      <c r="NU9" s="7"/>
      <c r="NV9" s="7"/>
      <c r="NW9" s="7"/>
      <c r="NX9" s="7"/>
      <c r="NY9" s="7"/>
      <c r="NZ9" s="7"/>
      <c r="OA9" s="7"/>
      <c r="OB9" s="7"/>
      <c r="OC9" s="7"/>
      <c r="OD9" s="7"/>
      <c r="OE9" s="7"/>
      <c r="OF9" s="7"/>
      <c r="OG9" s="7"/>
      <c r="OH9" s="7"/>
      <c r="OI9" s="7"/>
      <c r="OJ9" s="7"/>
      <c r="OK9" s="7"/>
      <c r="OL9" s="7"/>
      <c r="OM9" s="7"/>
      <c r="ON9" s="7"/>
      <c r="OO9" s="7"/>
      <c r="OP9" s="7"/>
      <c r="OQ9" s="7"/>
      <c r="OR9" s="7"/>
      <c r="OS9" s="7"/>
      <c r="OT9" s="7"/>
      <c r="OU9" s="7"/>
      <c r="OV9" s="7"/>
      <c r="OW9" s="7"/>
      <c r="OX9" s="7"/>
      <c r="OY9" s="7"/>
      <c r="OZ9" s="7"/>
      <c r="PA9" s="7"/>
      <c r="PB9" s="7"/>
      <c r="PC9" s="7"/>
      <c r="PD9" s="7"/>
      <c r="PE9" s="7"/>
      <c r="PF9" s="7"/>
      <c r="PG9" s="7"/>
      <c r="PH9" s="7"/>
      <c r="PI9" s="7"/>
      <c r="PJ9" s="7"/>
      <c r="PK9" s="7"/>
      <c r="PL9" s="7"/>
      <c r="PM9" s="7"/>
      <c r="PN9" s="7"/>
      <c r="PO9" s="7"/>
      <c r="PP9" s="7"/>
      <c r="PQ9" s="7"/>
      <c r="PR9" s="7"/>
    </row>
    <row r="10" spans="1:434" s="17" customFormat="1" ht="174" customHeight="1" x14ac:dyDescent="0.3">
      <c r="A10" s="11">
        <v>7</v>
      </c>
      <c r="B10" s="1" t="s">
        <v>14</v>
      </c>
      <c r="C10" s="1" t="s">
        <v>32</v>
      </c>
      <c r="D10" s="1" t="s">
        <v>37</v>
      </c>
      <c r="E10" s="1" t="s">
        <v>43</v>
      </c>
      <c r="F10" s="1" t="s">
        <v>63</v>
      </c>
      <c r="G10" s="2">
        <v>11764705.9</v>
      </c>
      <c r="H10" s="15" t="s">
        <v>7</v>
      </c>
      <c r="I10" s="19" t="s">
        <v>15</v>
      </c>
      <c r="J10" s="19" t="s">
        <v>77</v>
      </c>
      <c r="K10" s="19" t="s">
        <v>11</v>
      </c>
      <c r="L10" s="19" t="s">
        <v>95</v>
      </c>
      <c r="M10" s="19" t="s">
        <v>12</v>
      </c>
      <c r="N10" s="19" t="s">
        <v>100</v>
      </c>
      <c r="O10" s="19" t="s">
        <v>28</v>
      </c>
      <c r="P10" s="20" t="s">
        <v>96</v>
      </c>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c r="IV10" s="7"/>
      <c r="IW10" s="7"/>
      <c r="IX10" s="7"/>
      <c r="IY10" s="7"/>
      <c r="IZ10" s="7"/>
      <c r="JA10" s="7"/>
      <c r="JB10" s="7"/>
      <c r="JC10" s="7"/>
      <c r="JD10" s="7"/>
      <c r="JE10" s="7"/>
      <c r="JF10" s="7"/>
      <c r="JG10" s="7"/>
      <c r="JH10" s="7"/>
      <c r="JI10" s="7"/>
      <c r="JJ10" s="7"/>
      <c r="JK10" s="7"/>
      <c r="JL10" s="7"/>
      <c r="JM10" s="7"/>
      <c r="JN10" s="7"/>
      <c r="JO10" s="7"/>
      <c r="JP10" s="7"/>
      <c r="JQ10" s="7"/>
      <c r="JR10" s="7"/>
      <c r="JS10" s="7"/>
      <c r="JT10" s="7"/>
      <c r="JU10" s="7"/>
      <c r="JV10" s="7"/>
      <c r="JW10" s="7"/>
      <c r="JX10" s="7"/>
      <c r="JY10" s="7"/>
      <c r="JZ10" s="7"/>
      <c r="KA10" s="7"/>
      <c r="KB10" s="7"/>
      <c r="KC10" s="7"/>
      <c r="KD10" s="7"/>
      <c r="KE10" s="7"/>
      <c r="KF10" s="7"/>
      <c r="KG10" s="7"/>
      <c r="KH10" s="7"/>
      <c r="KI10" s="7"/>
      <c r="KJ10" s="7"/>
      <c r="KK10" s="7"/>
      <c r="KL10" s="7"/>
      <c r="KM10" s="7"/>
      <c r="KN10" s="7"/>
      <c r="KO10" s="7"/>
      <c r="KP10" s="7"/>
      <c r="KQ10" s="7"/>
      <c r="KR10" s="7"/>
      <c r="KS10" s="7"/>
      <c r="KT10" s="7"/>
      <c r="KU10" s="7"/>
      <c r="KV10" s="7"/>
      <c r="KW10" s="7"/>
      <c r="KX10" s="7"/>
      <c r="KY10" s="7"/>
      <c r="KZ10" s="7"/>
      <c r="LA10" s="7"/>
      <c r="LB10" s="7"/>
      <c r="LC10" s="7"/>
      <c r="LD10" s="7"/>
      <c r="LE10" s="7"/>
      <c r="LF10" s="7"/>
      <c r="LG10" s="7"/>
      <c r="LH10" s="7"/>
      <c r="LI10" s="7"/>
      <c r="LJ10" s="7"/>
      <c r="LK10" s="7"/>
      <c r="LL10" s="7"/>
      <c r="LM10" s="7"/>
      <c r="LN10" s="7"/>
      <c r="LO10" s="7"/>
      <c r="LP10" s="7"/>
      <c r="LQ10" s="7"/>
      <c r="LR10" s="7"/>
      <c r="LS10" s="7"/>
      <c r="LT10" s="7"/>
      <c r="LU10" s="7"/>
      <c r="LV10" s="7"/>
      <c r="LW10" s="7"/>
      <c r="LX10" s="7"/>
      <c r="LY10" s="7"/>
      <c r="LZ10" s="7"/>
      <c r="MA10" s="7"/>
      <c r="MB10" s="7"/>
      <c r="MC10" s="7"/>
      <c r="MD10" s="7"/>
      <c r="ME10" s="7"/>
      <c r="MF10" s="7"/>
      <c r="MG10" s="7"/>
      <c r="MH10" s="7"/>
      <c r="MI10" s="7"/>
      <c r="MJ10" s="7"/>
      <c r="MK10" s="7"/>
      <c r="ML10" s="7"/>
      <c r="MM10" s="7"/>
      <c r="MN10" s="7"/>
      <c r="MO10" s="7"/>
      <c r="MP10" s="7"/>
      <c r="MQ10" s="7"/>
      <c r="MR10" s="7"/>
      <c r="MS10" s="7"/>
      <c r="MT10" s="7"/>
      <c r="MU10" s="7"/>
      <c r="MV10" s="7"/>
      <c r="MW10" s="7"/>
      <c r="MX10" s="7"/>
      <c r="MY10" s="7"/>
      <c r="MZ10" s="7"/>
      <c r="NA10" s="7"/>
      <c r="NB10" s="7"/>
      <c r="NC10" s="7"/>
      <c r="ND10" s="7"/>
      <c r="NE10" s="7"/>
      <c r="NF10" s="7"/>
      <c r="NG10" s="7"/>
      <c r="NH10" s="7"/>
      <c r="NI10" s="7"/>
      <c r="NJ10" s="7"/>
      <c r="NK10" s="7"/>
      <c r="NL10" s="7"/>
      <c r="NM10" s="7"/>
      <c r="NN10" s="7"/>
      <c r="NO10" s="7"/>
      <c r="NP10" s="7"/>
      <c r="NQ10" s="7"/>
      <c r="NR10" s="7"/>
      <c r="NS10" s="7"/>
      <c r="NT10" s="7"/>
      <c r="NU10" s="7"/>
      <c r="NV10" s="7"/>
      <c r="NW10" s="7"/>
      <c r="NX10" s="7"/>
      <c r="NY10" s="7"/>
      <c r="NZ10" s="7"/>
      <c r="OA10" s="7"/>
      <c r="OB10" s="7"/>
      <c r="OC10" s="7"/>
      <c r="OD10" s="7"/>
      <c r="OE10" s="7"/>
      <c r="OF10" s="7"/>
      <c r="OG10" s="7"/>
      <c r="OH10" s="7"/>
      <c r="OI10" s="7"/>
      <c r="OJ10" s="7"/>
      <c r="OK10" s="7"/>
      <c r="OL10" s="7"/>
      <c r="OM10" s="7"/>
      <c r="ON10" s="7"/>
      <c r="OO10" s="7"/>
      <c r="OP10" s="7"/>
      <c r="OQ10" s="7"/>
      <c r="OR10" s="7"/>
      <c r="OS10" s="7"/>
      <c r="OT10" s="7"/>
      <c r="OU10" s="7"/>
      <c r="OV10" s="7"/>
      <c r="OW10" s="7"/>
      <c r="OX10" s="7"/>
      <c r="OY10" s="7"/>
      <c r="OZ10" s="7"/>
      <c r="PA10" s="7"/>
      <c r="PB10" s="7"/>
      <c r="PC10" s="7"/>
      <c r="PD10" s="7"/>
      <c r="PE10" s="7"/>
      <c r="PF10" s="7"/>
      <c r="PG10" s="7"/>
      <c r="PH10" s="7"/>
      <c r="PI10" s="7"/>
      <c r="PJ10" s="7"/>
      <c r="PK10" s="7"/>
      <c r="PL10" s="7"/>
      <c r="PM10" s="7"/>
      <c r="PN10" s="7"/>
      <c r="PO10" s="7"/>
      <c r="PP10" s="7"/>
      <c r="PQ10" s="7"/>
      <c r="PR10" s="7"/>
    </row>
    <row r="11" spans="1:434" s="17" customFormat="1" ht="174" customHeight="1" x14ac:dyDescent="0.3">
      <c r="A11" s="11">
        <v>8</v>
      </c>
      <c r="B11" s="1" t="s">
        <v>14</v>
      </c>
      <c r="C11" s="1" t="s">
        <v>29</v>
      </c>
      <c r="D11" s="1" t="s">
        <v>20</v>
      </c>
      <c r="E11" s="1" t="s">
        <v>70</v>
      </c>
      <c r="F11" s="1" t="s">
        <v>48</v>
      </c>
      <c r="G11" s="2">
        <v>13521362.619999999</v>
      </c>
      <c r="H11" s="15" t="s">
        <v>7</v>
      </c>
      <c r="I11" s="15" t="s">
        <v>76</v>
      </c>
      <c r="J11" s="15" t="s">
        <v>78</v>
      </c>
      <c r="K11" s="15" t="s">
        <v>12</v>
      </c>
      <c r="L11" s="15" t="s">
        <v>78</v>
      </c>
      <c r="M11" s="15" t="s">
        <v>77</v>
      </c>
      <c r="N11" s="15" t="s">
        <v>102</v>
      </c>
      <c r="O11" s="15" t="s">
        <v>95</v>
      </c>
      <c r="P11" s="16" t="s">
        <v>96</v>
      </c>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7"/>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7"/>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7"/>
      <c r="OW11" s="7"/>
      <c r="OX11" s="7"/>
      <c r="OY11" s="7"/>
      <c r="OZ11" s="7"/>
      <c r="PA11" s="7"/>
      <c r="PB11" s="7"/>
      <c r="PC11" s="7"/>
      <c r="PD11" s="7"/>
      <c r="PE11" s="7"/>
      <c r="PF11" s="7"/>
      <c r="PG11" s="7"/>
      <c r="PH11" s="7"/>
      <c r="PI11" s="7"/>
      <c r="PJ11" s="7"/>
      <c r="PK11" s="7"/>
      <c r="PL11" s="7"/>
      <c r="PM11" s="7"/>
      <c r="PN11" s="7"/>
      <c r="PO11" s="7"/>
      <c r="PP11" s="7"/>
      <c r="PQ11" s="7"/>
      <c r="PR11" s="7"/>
    </row>
    <row r="12" spans="1:434" s="17" customFormat="1" ht="174" customHeight="1" x14ac:dyDescent="0.3">
      <c r="A12" s="11">
        <v>9</v>
      </c>
      <c r="B12" s="1" t="s">
        <v>14</v>
      </c>
      <c r="C12" s="1" t="s">
        <v>72</v>
      </c>
      <c r="D12" s="1" t="s">
        <v>38</v>
      </c>
      <c r="E12" s="1" t="s">
        <v>18</v>
      </c>
      <c r="F12" s="1" t="s">
        <v>52</v>
      </c>
      <c r="G12" s="2">
        <v>50562727.090000004</v>
      </c>
      <c r="H12" s="15" t="s">
        <v>7</v>
      </c>
      <c r="I12" s="15" t="s">
        <v>76</v>
      </c>
      <c r="J12" s="15" t="s">
        <v>78</v>
      </c>
      <c r="K12" s="15" t="s">
        <v>12</v>
      </c>
      <c r="L12" s="15" t="s">
        <v>78</v>
      </c>
      <c r="M12" s="15" t="s">
        <v>77</v>
      </c>
      <c r="N12" s="15" t="s">
        <v>102</v>
      </c>
      <c r="O12" s="15" t="s">
        <v>95</v>
      </c>
      <c r="P12" s="16" t="s">
        <v>96</v>
      </c>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c r="IV12" s="7"/>
      <c r="IW12" s="7"/>
      <c r="IX12" s="7"/>
      <c r="IY12" s="7"/>
      <c r="IZ12" s="7"/>
      <c r="JA12" s="7"/>
      <c r="JB12" s="7"/>
      <c r="JC12" s="7"/>
      <c r="JD12" s="7"/>
      <c r="JE12" s="7"/>
      <c r="JF12" s="7"/>
      <c r="JG12" s="7"/>
      <c r="JH12" s="7"/>
      <c r="JI12" s="7"/>
      <c r="JJ12" s="7"/>
      <c r="JK12" s="7"/>
      <c r="JL12" s="7"/>
      <c r="JM12" s="7"/>
      <c r="JN12" s="7"/>
      <c r="JO12" s="7"/>
      <c r="JP12" s="7"/>
      <c r="JQ12" s="7"/>
      <c r="JR12" s="7"/>
      <c r="JS12" s="7"/>
      <c r="JT12" s="7"/>
      <c r="JU12" s="7"/>
      <c r="JV12" s="7"/>
      <c r="JW12" s="7"/>
      <c r="JX12" s="7"/>
      <c r="JY12" s="7"/>
      <c r="JZ12" s="7"/>
      <c r="KA12" s="7"/>
      <c r="KB12" s="7"/>
      <c r="KC12" s="7"/>
      <c r="KD12" s="7"/>
      <c r="KE12" s="7"/>
      <c r="KF12" s="7"/>
      <c r="KG12" s="7"/>
      <c r="KH12" s="7"/>
      <c r="KI12" s="7"/>
      <c r="KJ12" s="7"/>
      <c r="KK12" s="7"/>
      <c r="KL12" s="7"/>
      <c r="KM12" s="7"/>
      <c r="KN12" s="7"/>
      <c r="KO12" s="7"/>
      <c r="KP12" s="7"/>
      <c r="KQ12" s="7"/>
      <c r="KR12" s="7"/>
      <c r="KS12" s="7"/>
      <c r="KT12" s="7"/>
      <c r="KU12" s="7"/>
      <c r="KV12" s="7"/>
      <c r="KW12" s="7"/>
      <c r="KX12" s="7"/>
      <c r="KY12" s="7"/>
      <c r="KZ12" s="7"/>
      <c r="LA12" s="7"/>
      <c r="LB12" s="7"/>
      <c r="LC12" s="7"/>
      <c r="LD12" s="7"/>
      <c r="LE12" s="7"/>
      <c r="LF12" s="7"/>
      <c r="LG12" s="7"/>
      <c r="LH12" s="7"/>
      <c r="LI12" s="7"/>
      <c r="LJ12" s="7"/>
      <c r="LK12" s="7"/>
      <c r="LL12" s="7"/>
      <c r="LM12" s="7"/>
      <c r="LN12" s="7"/>
      <c r="LO12" s="7"/>
      <c r="LP12" s="7"/>
      <c r="LQ12" s="7"/>
      <c r="LR12" s="7"/>
      <c r="LS12" s="7"/>
      <c r="LT12" s="7"/>
      <c r="LU12" s="7"/>
      <c r="LV12" s="7"/>
      <c r="LW12" s="7"/>
      <c r="LX12" s="7"/>
      <c r="LY12" s="7"/>
      <c r="LZ12" s="7"/>
      <c r="MA12" s="7"/>
      <c r="MB12" s="7"/>
      <c r="MC12" s="7"/>
      <c r="MD12" s="7"/>
      <c r="ME12" s="7"/>
      <c r="MF12" s="7"/>
      <c r="MG12" s="7"/>
      <c r="MH12" s="7"/>
      <c r="MI12" s="7"/>
      <c r="MJ12" s="7"/>
      <c r="MK12" s="7"/>
      <c r="ML12" s="7"/>
      <c r="MM12" s="7"/>
      <c r="MN12" s="7"/>
      <c r="MO12" s="7"/>
      <c r="MP12" s="7"/>
      <c r="MQ12" s="7"/>
      <c r="MR12" s="7"/>
      <c r="MS12" s="7"/>
      <c r="MT12" s="7"/>
      <c r="MU12" s="7"/>
      <c r="MV12" s="7"/>
      <c r="MW12" s="7"/>
      <c r="MX12" s="7"/>
      <c r="MY12" s="7"/>
      <c r="MZ12" s="7"/>
      <c r="NA12" s="7"/>
      <c r="NB12" s="7"/>
      <c r="NC12" s="7"/>
      <c r="ND12" s="7"/>
      <c r="NE12" s="7"/>
      <c r="NF12" s="7"/>
      <c r="NG12" s="7"/>
      <c r="NH12" s="7"/>
      <c r="NI12" s="7"/>
      <c r="NJ12" s="7"/>
      <c r="NK12" s="7"/>
      <c r="NL12" s="7"/>
      <c r="NM12" s="7"/>
      <c r="NN12" s="7"/>
      <c r="NO12" s="7"/>
      <c r="NP12" s="7"/>
      <c r="NQ12" s="7"/>
      <c r="NR12" s="7"/>
      <c r="NS12" s="7"/>
      <c r="NT12" s="7"/>
      <c r="NU12" s="7"/>
      <c r="NV12" s="7"/>
      <c r="NW12" s="7"/>
      <c r="NX12" s="7"/>
      <c r="NY12" s="7"/>
      <c r="NZ12" s="7"/>
      <c r="OA12" s="7"/>
      <c r="OB12" s="7"/>
      <c r="OC12" s="7"/>
      <c r="OD12" s="7"/>
      <c r="OE12" s="7"/>
      <c r="OF12" s="7"/>
      <c r="OG12" s="7"/>
      <c r="OH12" s="7"/>
      <c r="OI12" s="7"/>
      <c r="OJ12" s="7"/>
      <c r="OK12" s="7"/>
      <c r="OL12" s="7"/>
      <c r="OM12" s="7"/>
      <c r="ON12" s="7"/>
      <c r="OO12" s="7"/>
      <c r="OP12" s="7"/>
      <c r="OQ12" s="7"/>
      <c r="OR12" s="7"/>
      <c r="OS12" s="7"/>
      <c r="OT12" s="7"/>
      <c r="OU12" s="7"/>
      <c r="OV12" s="7"/>
      <c r="OW12" s="7"/>
      <c r="OX12" s="7"/>
      <c r="OY12" s="7"/>
      <c r="OZ12" s="7"/>
      <c r="PA12" s="7"/>
      <c r="PB12" s="7"/>
      <c r="PC12" s="7"/>
      <c r="PD12" s="7"/>
      <c r="PE12" s="7"/>
      <c r="PF12" s="7"/>
      <c r="PG12" s="7"/>
      <c r="PH12" s="7"/>
      <c r="PI12" s="7"/>
      <c r="PJ12" s="7"/>
      <c r="PK12" s="7"/>
      <c r="PL12" s="7"/>
      <c r="PM12" s="7"/>
      <c r="PN12" s="7"/>
      <c r="PO12" s="7"/>
      <c r="PP12" s="7"/>
      <c r="PQ12" s="7"/>
      <c r="PR12" s="7"/>
    </row>
    <row r="13" spans="1:434" s="17" customFormat="1" ht="174" customHeight="1" x14ac:dyDescent="0.3">
      <c r="A13" s="11">
        <v>10</v>
      </c>
      <c r="B13" s="1" t="s">
        <v>14</v>
      </c>
      <c r="C13" s="1" t="s">
        <v>72</v>
      </c>
      <c r="D13" s="1" t="s">
        <v>36</v>
      </c>
      <c r="E13" s="1" t="s">
        <v>17</v>
      </c>
      <c r="F13" s="1" t="s">
        <v>53</v>
      </c>
      <c r="G13" s="2">
        <v>34069772.960000001</v>
      </c>
      <c r="H13" s="15" t="s">
        <v>7</v>
      </c>
      <c r="I13" s="15" t="s">
        <v>76</v>
      </c>
      <c r="J13" s="15" t="s">
        <v>78</v>
      </c>
      <c r="K13" s="15" t="s">
        <v>12</v>
      </c>
      <c r="L13" s="15" t="s">
        <v>78</v>
      </c>
      <c r="M13" s="15" t="s">
        <v>77</v>
      </c>
      <c r="N13" s="15" t="s">
        <v>102</v>
      </c>
      <c r="O13" s="15" t="s">
        <v>95</v>
      </c>
      <c r="P13" s="16" t="s">
        <v>96</v>
      </c>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c r="IM13" s="7"/>
      <c r="IN13" s="7"/>
      <c r="IO13" s="7"/>
      <c r="IP13" s="7"/>
      <c r="IQ13" s="7"/>
      <c r="IR13" s="7"/>
      <c r="IS13" s="7"/>
      <c r="IT13" s="7"/>
      <c r="IU13" s="7"/>
      <c r="IV13" s="7"/>
      <c r="IW13" s="7"/>
      <c r="IX13" s="7"/>
      <c r="IY13" s="7"/>
      <c r="IZ13" s="7"/>
      <c r="JA13" s="7"/>
      <c r="JB13" s="7"/>
      <c r="JC13" s="7"/>
      <c r="JD13" s="7"/>
      <c r="JE13" s="7"/>
      <c r="JF13" s="7"/>
      <c r="JG13" s="7"/>
      <c r="JH13" s="7"/>
      <c r="JI13" s="7"/>
      <c r="JJ13" s="7"/>
      <c r="JK13" s="7"/>
      <c r="JL13" s="7"/>
      <c r="JM13" s="7"/>
      <c r="JN13" s="7"/>
      <c r="JO13" s="7"/>
      <c r="JP13" s="7"/>
      <c r="JQ13" s="7"/>
      <c r="JR13" s="7"/>
      <c r="JS13" s="7"/>
      <c r="JT13" s="7"/>
      <c r="JU13" s="7"/>
      <c r="JV13" s="7"/>
      <c r="JW13" s="7"/>
      <c r="JX13" s="7"/>
      <c r="JY13" s="7"/>
      <c r="JZ13" s="7"/>
      <c r="KA13" s="7"/>
      <c r="KB13" s="7"/>
      <c r="KC13" s="7"/>
      <c r="KD13" s="7"/>
      <c r="KE13" s="7"/>
      <c r="KF13" s="7"/>
      <c r="KG13" s="7"/>
      <c r="KH13" s="7"/>
      <c r="KI13" s="7"/>
      <c r="KJ13" s="7"/>
      <c r="KK13" s="7"/>
      <c r="KL13" s="7"/>
      <c r="KM13" s="7"/>
      <c r="KN13" s="7"/>
      <c r="KO13" s="7"/>
      <c r="KP13" s="7"/>
      <c r="KQ13" s="7"/>
      <c r="KR13" s="7"/>
      <c r="KS13" s="7"/>
      <c r="KT13" s="7"/>
      <c r="KU13" s="7"/>
      <c r="KV13" s="7"/>
      <c r="KW13" s="7"/>
      <c r="KX13" s="7"/>
      <c r="KY13" s="7"/>
      <c r="KZ13" s="7"/>
      <c r="LA13" s="7"/>
      <c r="LB13" s="7"/>
      <c r="LC13" s="7"/>
      <c r="LD13" s="7"/>
      <c r="LE13" s="7"/>
      <c r="LF13" s="7"/>
      <c r="LG13" s="7"/>
      <c r="LH13" s="7"/>
      <c r="LI13" s="7"/>
      <c r="LJ13" s="7"/>
      <c r="LK13" s="7"/>
      <c r="LL13" s="7"/>
      <c r="LM13" s="7"/>
      <c r="LN13" s="7"/>
      <c r="LO13" s="7"/>
      <c r="LP13" s="7"/>
      <c r="LQ13" s="7"/>
      <c r="LR13" s="7"/>
      <c r="LS13" s="7"/>
      <c r="LT13" s="7"/>
      <c r="LU13" s="7"/>
      <c r="LV13" s="7"/>
      <c r="LW13" s="7"/>
      <c r="LX13" s="7"/>
      <c r="LY13" s="7"/>
      <c r="LZ13" s="7"/>
      <c r="MA13" s="7"/>
      <c r="MB13" s="7"/>
      <c r="MC13" s="7"/>
      <c r="MD13" s="7"/>
      <c r="ME13" s="7"/>
      <c r="MF13" s="7"/>
      <c r="MG13" s="7"/>
      <c r="MH13" s="7"/>
      <c r="MI13" s="7"/>
      <c r="MJ13" s="7"/>
      <c r="MK13" s="7"/>
      <c r="ML13" s="7"/>
      <c r="MM13" s="7"/>
      <c r="MN13" s="7"/>
      <c r="MO13" s="7"/>
      <c r="MP13" s="7"/>
      <c r="MQ13" s="7"/>
      <c r="MR13" s="7"/>
      <c r="MS13" s="7"/>
      <c r="MT13" s="7"/>
      <c r="MU13" s="7"/>
      <c r="MV13" s="7"/>
      <c r="MW13" s="7"/>
      <c r="MX13" s="7"/>
      <c r="MY13" s="7"/>
      <c r="MZ13" s="7"/>
      <c r="NA13" s="7"/>
      <c r="NB13" s="7"/>
      <c r="NC13" s="7"/>
      <c r="ND13" s="7"/>
      <c r="NE13" s="7"/>
      <c r="NF13" s="7"/>
      <c r="NG13" s="7"/>
      <c r="NH13" s="7"/>
      <c r="NI13" s="7"/>
      <c r="NJ13" s="7"/>
      <c r="NK13" s="7"/>
      <c r="NL13" s="7"/>
      <c r="NM13" s="7"/>
      <c r="NN13" s="7"/>
      <c r="NO13" s="7"/>
      <c r="NP13" s="7"/>
      <c r="NQ13" s="7"/>
      <c r="NR13" s="7"/>
      <c r="NS13" s="7"/>
      <c r="NT13" s="7"/>
      <c r="NU13" s="7"/>
      <c r="NV13" s="7"/>
      <c r="NW13" s="7"/>
      <c r="NX13" s="7"/>
      <c r="NY13" s="7"/>
      <c r="NZ13" s="7"/>
      <c r="OA13" s="7"/>
      <c r="OB13" s="7"/>
      <c r="OC13" s="7"/>
      <c r="OD13" s="7"/>
      <c r="OE13" s="7"/>
      <c r="OF13" s="7"/>
      <c r="OG13" s="7"/>
      <c r="OH13" s="7"/>
      <c r="OI13" s="7"/>
      <c r="OJ13" s="7"/>
      <c r="OK13" s="7"/>
      <c r="OL13" s="7"/>
      <c r="OM13" s="7"/>
      <c r="ON13" s="7"/>
      <c r="OO13" s="7"/>
      <c r="OP13" s="7"/>
      <c r="OQ13" s="7"/>
      <c r="OR13" s="7"/>
      <c r="OS13" s="7"/>
      <c r="OT13" s="7"/>
      <c r="OU13" s="7"/>
      <c r="OV13" s="7"/>
      <c r="OW13" s="7"/>
      <c r="OX13" s="7"/>
      <c r="OY13" s="7"/>
      <c r="OZ13" s="7"/>
      <c r="PA13" s="7"/>
      <c r="PB13" s="7"/>
      <c r="PC13" s="7"/>
      <c r="PD13" s="7"/>
      <c r="PE13" s="7"/>
      <c r="PF13" s="7"/>
      <c r="PG13" s="7"/>
      <c r="PH13" s="7"/>
      <c r="PI13" s="7"/>
      <c r="PJ13" s="7"/>
      <c r="PK13" s="7"/>
      <c r="PL13" s="7"/>
      <c r="PM13" s="7"/>
      <c r="PN13" s="7"/>
      <c r="PO13" s="7"/>
      <c r="PP13" s="7"/>
      <c r="PQ13" s="7"/>
      <c r="PR13" s="7"/>
    </row>
    <row r="14" spans="1:434" s="17" customFormat="1" ht="174" customHeight="1" x14ac:dyDescent="0.3">
      <c r="A14" s="11">
        <v>11</v>
      </c>
      <c r="B14" s="1" t="s">
        <v>14</v>
      </c>
      <c r="C14" s="1" t="s">
        <v>32</v>
      </c>
      <c r="D14" s="1" t="s">
        <v>37</v>
      </c>
      <c r="E14" s="1" t="s">
        <v>19</v>
      </c>
      <c r="F14" s="1" t="s">
        <v>54</v>
      </c>
      <c r="G14" s="2">
        <v>87463529.640000001</v>
      </c>
      <c r="H14" s="15" t="s">
        <v>10</v>
      </c>
      <c r="I14" s="19" t="s">
        <v>27</v>
      </c>
      <c r="J14" s="19" t="s">
        <v>28</v>
      </c>
      <c r="K14" s="12" t="s">
        <v>121</v>
      </c>
      <c r="L14" s="15" t="s">
        <v>121</v>
      </c>
      <c r="M14" s="19" t="s">
        <v>76</v>
      </c>
      <c r="N14" s="19" t="s">
        <v>99</v>
      </c>
      <c r="O14" s="19" t="s">
        <v>12</v>
      </c>
      <c r="P14" s="20" t="s">
        <v>96</v>
      </c>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c r="IM14" s="7"/>
      <c r="IN14" s="7"/>
      <c r="IO14" s="7"/>
      <c r="IP14" s="7"/>
      <c r="IQ14" s="7"/>
      <c r="IR14" s="7"/>
      <c r="IS14" s="7"/>
      <c r="IT14" s="7"/>
      <c r="IU14" s="7"/>
      <c r="IV14" s="7"/>
      <c r="IW14" s="7"/>
      <c r="IX14" s="7"/>
      <c r="IY14" s="7"/>
      <c r="IZ14" s="7"/>
      <c r="JA14" s="7"/>
      <c r="JB14" s="7"/>
      <c r="JC14" s="7"/>
      <c r="JD14" s="7"/>
      <c r="JE14" s="7"/>
      <c r="JF14" s="7"/>
      <c r="JG14" s="7"/>
      <c r="JH14" s="7"/>
      <c r="JI14" s="7"/>
      <c r="JJ14" s="7"/>
      <c r="JK14" s="7"/>
      <c r="JL14" s="7"/>
      <c r="JM14" s="7"/>
      <c r="JN14" s="7"/>
      <c r="JO14" s="7"/>
      <c r="JP14" s="7"/>
      <c r="JQ14" s="7"/>
      <c r="JR14" s="7"/>
      <c r="JS14" s="7"/>
      <c r="JT14" s="7"/>
      <c r="JU14" s="7"/>
      <c r="JV14" s="7"/>
      <c r="JW14" s="7"/>
      <c r="JX14" s="7"/>
      <c r="JY14" s="7"/>
      <c r="JZ14" s="7"/>
      <c r="KA14" s="7"/>
      <c r="KB14" s="7"/>
      <c r="KC14" s="7"/>
      <c r="KD14" s="7"/>
      <c r="KE14" s="7"/>
      <c r="KF14" s="7"/>
      <c r="KG14" s="7"/>
      <c r="KH14" s="7"/>
      <c r="KI14" s="7"/>
      <c r="KJ14" s="7"/>
      <c r="KK14" s="7"/>
      <c r="KL14" s="7"/>
      <c r="KM14" s="7"/>
      <c r="KN14" s="7"/>
      <c r="KO14" s="7"/>
      <c r="KP14" s="7"/>
      <c r="KQ14" s="7"/>
      <c r="KR14" s="7"/>
      <c r="KS14" s="7"/>
      <c r="KT14" s="7"/>
      <c r="KU14" s="7"/>
      <c r="KV14" s="7"/>
      <c r="KW14" s="7"/>
      <c r="KX14" s="7"/>
      <c r="KY14" s="7"/>
      <c r="KZ14" s="7"/>
      <c r="LA14" s="7"/>
      <c r="LB14" s="7"/>
      <c r="LC14" s="7"/>
      <c r="LD14" s="7"/>
      <c r="LE14" s="7"/>
      <c r="LF14" s="7"/>
      <c r="LG14" s="7"/>
      <c r="LH14" s="7"/>
      <c r="LI14" s="7"/>
      <c r="LJ14" s="7"/>
      <c r="LK14" s="7"/>
      <c r="LL14" s="7"/>
      <c r="LM14" s="7"/>
      <c r="LN14" s="7"/>
      <c r="LO14" s="7"/>
      <c r="LP14" s="7"/>
      <c r="LQ14" s="7"/>
      <c r="LR14" s="7"/>
      <c r="LS14" s="7"/>
      <c r="LT14" s="7"/>
      <c r="LU14" s="7"/>
      <c r="LV14" s="7"/>
      <c r="LW14" s="7"/>
      <c r="LX14" s="7"/>
      <c r="LY14" s="7"/>
      <c r="LZ14" s="7"/>
      <c r="MA14" s="7"/>
      <c r="MB14" s="7"/>
      <c r="MC14" s="7"/>
      <c r="MD14" s="7"/>
      <c r="ME14" s="7"/>
      <c r="MF14" s="7"/>
      <c r="MG14" s="7"/>
      <c r="MH14" s="7"/>
      <c r="MI14" s="7"/>
      <c r="MJ14" s="7"/>
      <c r="MK14" s="7"/>
      <c r="ML14" s="7"/>
      <c r="MM14" s="7"/>
      <c r="MN14" s="7"/>
      <c r="MO14" s="7"/>
      <c r="MP14" s="7"/>
      <c r="MQ14" s="7"/>
      <c r="MR14" s="7"/>
      <c r="MS14" s="7"/>
      <c r="MT14" s="7"/>
      <c r="MU14" s="7"/>
      <c r="MV14" s="7"/>
      <c r="MW14" s="7"/>
      <c r="MX14" s="7"/>
      <c r="MY14" s="7"/>
      <c r="MZ14" s="7"/>
      <c r="NA14" s="7"/>
      <c r="NB14" s="7"/>
      <c r="NC14" s="7"/>
      <c r="ND14" s="7"/>
      <c r="NE14" s="7"/>
      <c r="NF14" s="7"/>
      <c r="NG14" s="7"/>
      <c r="NH14" s="7"/>
      <c r="NI14" s="7"/>
      <c r="NJ14" s="7"/>
      <c r="NK14" s="7"/>
      <c r="NL14" s="7"/>
      <c r="NM14" s="7"/>
      <c r="NN14" s="7"/>
      <c r="NO14" s="7"/>
      <c r="NP14" s="7"/>
      <c r="NQ14" s="7"/>
      <c r="NR14" s="7"/>
      <c r="NS14" s="7"/>
      <c r="NT14" s="7"/>
      <c r="NU14" s="7"/>
      <c r="NV14" s="7"/>
      <c r="NW14" s="7"/>
      <c r="NX14" s="7"/>
      <c r="NY14" s="7"/>
      <c r="NZ14" s="7"/>
      <c r="OA14" s="7"/>
      <c r="OB14" s="7"/>
      <c r="OC14" s="7"/>
      <c r="OD14" s="7"/>
      <c r="OE14" s="7"/>
      <c r="OF14" s="7"/>
      <c r="OG14" s="7"/>
      <c r="OH14" s="7"/>
      <c r="OI14" s="7"/>
      <c r="OJ14" s="7"/>
      <c r="OK14" s="7"/>
      <c r="OL14" s="7"/>
      <c r="OM14" s="7"/>
      <c r="ON14" s="7"/>
      <c r="OO14" s="7"/>
      <c r="OP14" s="7"/>
      <c r="OQ14" s="7"/>
      <c r="OR14" s="7"/>
      <c r="OS14" s="7"/>
      <c r="OT14" s="7"/>
      <c r="OU14" s="7"/>
      <c r="OV14" s="7"/>
      <c r="OW14" s="7"/>
      <c r="OX14" s="7"/>
      <c r="OY14" s="7"/>
      <c r="OZ14" s="7"/>
      <c r="PA14" s="7"/>
      <c r="PB14" s="7"/>
      <c r="PC14" s="7"/>
      <c r="PD14" s="7"/>
      <c r="PE14" s="7"/>
      <c r="PF14" s="7"/>
      <c r="PG14" s="7"/>
      <c r="PH14" s="7"/>
      <c r="PI14" s="7"/>
      <c r="PJ14" s="7"/>
      <c r="PK14" s="7"/>
      <c r="PL14" s="7"/>
      <c r="PM14" s="7"/>
      <c r="PN14" s="7"/>
      <c r="PO14" s="7"/>
      <c r="PP14" s="7"/>
      <c r="PQ14" s="7"/>
      <c r="PR14" s="7"/>
    </row>
    <row r="15" spans="1:434" s="17" customFormat="1" ht="174" customHeight="1" x14ac:dyDescent="0.3">
      <c r="A15" s="11">
        <v>12</v>
      </c>
      <c r="B15" s="1" t="s">
        <v>14</v>
      </c>
      <c r="C15" s="1" t="s">
        <v>30</v>
      </c>
      <c r="D15" s="1" t="s">
        <v>33</v>
      </c>
      <c r="E15" s="1" t="s">
        <v>21</v>
      </c>
      <c r="F15" s="1" t="s">
        <v>60</v>
      </c>
      <c r="G15" s="2">
        <v>46879964.789999999</v>
      </c>
      <c r="H15" s="15" t="s">
        <v>10</v>
      </c>
      <c r="I15" s="15" t="s">
        <v>12</v>
      </c>
      <c r="J15" s="15" t="s">
        <v>98</v>
      </c>
      <c r="K15" s="15" t="s">
        <v>28</v>
      </c>
      <c r="L15" s="15" t="s">
        <v>98</v>
      </c>
      <c r="M15" s="15" t="s">
        <v>95</v>
      </c>
      <c r="N15" s="15" t="s">
        <v>103</v>
      </c>
      <c r="O15" s="15" t="s">
        <v>78</v>
      </c>
      <c r="P15" s="16" t="s">
        <v>96</v>
      </c>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c r="IO15" s="7"/>
      <c r="IP15" s="7"/>
      <c r="IQ15" s="7"/>
      <c r="IR15" s="7"/>
      <c r="IS15" s="7"/>
      <c r="IT15" s="7"/>
      <c r="IU15" s="7"/>
      <c r="IV15" s="7"/>
      <c r="IW15" s="7"/>
      <c r="IX15" s="7"/>
      <c r="IY15" s="7"/>
      <c r="IZ15" s="7"/>
      <c r="JA15" s="7"/>
      <c r="JB15" s="7"/>
      <c r="JC15" s="7"/>
      <c r="JD15" s="7"/>
      <c r="JE15" s="7"/>
      <c r="JF15" s="7"/>
      <c r="JG15" s="7"/>
      <c r="JH15" s="7"/>
      <c r="JI15" s="7"/>
      <c r="JJ15" s="7"/>
      <c r="JK15" s="7"/>
      <c r="JL15" s="7"/>
      <c r="JM15" s="7"/>
      <c r="JN15" s="7"/>
      <c r="JO15" s="7"/>
      <c r="JP15" s="7"/>
      <c r="JQ15" s="7"/>
      <c r="JR15" s="7"/>
      <c r="JS15" s="7"/>
      <c r="JT15" s="7"/>
      <c r="JU15" s="7"/>
      <c r="JV15" s="7"/>
      <c r="JW15" s="7"/>
      <c r="JX15" s="7"/>
      <c r="JY15" s="7"/>
      <c r="JZ15" s="7"/>
      <c r="KA15" s="7"/>
      <c r="KB15" s="7"/>
      <c r="KC15" s="7"/>
      <c r="KD15" s="7"/>
      <c r="KE15" s="7"/>
      <c r="KF15" s="7"/>
      <c r="KG15" s="7"/>
      <c r="KH15" s="7"/>
      <c r="KI15" s="7"/>
      <c r="KJ15" s="7"/>
      <c r="KK15" s="7"/>
      <c r="KL15" s="7"/>
      <c r="KM15" s="7"/>
      <c r="KN15" s="7"/>
      <c r="KO15" s="7"/>
      <c r="KP15" s="7"/>
      <c r="KQ15" s="7"/>
      <c r="KR15" s="7"/>
      <c r="KS15" s="7"/>
      <c r="KT15" s="7"/>
      <c r="KU15" s="7"/>
      <c r="KV15" s="7"/>
      <c r="KW15" s="7"/>
      <c r="KX15" s="7"/>
      <c r="KY15" s="7"/>
      <c r="KZ15" s="7"/>
      <c r="LA15" s="7"/>
      <c r="LB15" s="7"/>
      <c r="LC15" s="7"/>
      <c r="LD15" s="7"/>
      <c r="LE15" s="7"/>
      <c r="LF15" s="7"/>
      <c r="LG15" s="7"/>
      <c r="LH15" s="7"/>
      <c r="LI15" s="7"/>
      <c r="LJ15" s="7"/>
      <c r="LK15" s="7"/>
      <c r="LL15" s="7"/>
      <c r="LM15" s="7"/>
      <c r="LN15" s="7"/>
      <c r="LO15" s="7"/>
      <c r="LP15" s="7"/>
      <c r="LQ15" s="7"/>
      <c r="LR15" s="7"/>
      <c r="LS15" s="7"/>
      <c r="LT15" s="7"/>
      <c r="LU15" s="7"/>
      <c r="LV15" s="7"/>
      <c r="LW15" s="7"/>
      <c r="LX15" s="7"/>
      <c r="LY15" s="7"/>
      <c r="LZ15" s="7"/>
      <c r="MA15" s="7"/>
      <c r="MB15" s="7"/>
      <c r="MC15" s="7"/>
      <c r="MD15" s="7"/>
      <c r="ME15" s="7"/>
      <c r="MF15" s="7"/>
      <c r="MG15" s="7"/>
      <c r="MH15" s="7"/>
      <c r="MI15" s="7"/>
      <c r="MJ15" s="7"/>
      <c r="MK15" s="7"/>
      <c r="ML15" s="7"/>
      <c r="MM15" s="7"/>
      <c r="MN15" s="7"/>
      <c r="MO15" s="7"/>
      <c r="MP15" s="7"/>
      <c r="MQ15" s="7"/>
      <c r="MR15" s="7"/>
      <c r="MS15" s="7"/>
      <c r="MT15" s="7"/>
      <c r="MU15" s="7"/>
      <c r="MV15" s="7"/>
      <c r="MW15" s="7"/>
      <c r="MX15" s="7"/>
      <c r="MY15" s="7"/>
      <c r="MZ15" s="7"/>
      <c r="NA15" s="7"/>
      <c r="NB15" s="7"/>
      <c r="NC15" s="7"/>
      <c r="ND15" s="7"/>
      <c r="NE15" s="7"/>
      <c r="NF15" s="7"/>
      <c r="NG15" s="7"/>
      <c r="NH15" s="7"/>
      <c r="NI15" s="7"/>
      <c r="NJ15" s="7"/>
      <c r="NK15" s="7"/>
      <c r="NL15" s="7"/>
      <c r="NM15" s="7"/>
      <c r="NN15" s="7"/>
      <c r="NO15" s="7"/>
      <c r="NP15" s="7"/>
      <c r="NQ15" s="7"/>
      <c r="NR15" s="7"/>
      <c r="NS15" s="7"/>
      <c r="NT15" s="7"/>
      <c r="NU15" s="7"/>
      <c r="NV15" s="7"/>
      <c r="NW15" s="7"/>
      <c r="NX15" s="7"/>
      <c r="NY15" s="7"/>
      <c r="NZ15" s="7"/>
      <c r="OA15" s="7"/>
      <c r="OB15" s="7"/>
      <c r="OC15" s="7"/>
      <c r="OD15" s="7"/>
      <c r="OE15" s="7"/>
      <c r="OF15" s="7"/>
      <c r="OG15" s="7"/>
      <c r="OH15" s="7"/>
      <c r="OI15" s="7"/>
      <c r="OJ15" s="7"/>
      <c r="OK15" s="7"/>
      <c r="OL15" s="7"/>
      <c r="OM15" s="7"/>
      <c r="ON15" s="7"/>
      <c r="OO15" s="7"/>
      <c r="OP15" s="7"/>
      <c r="OQ15" s="7"/>
      <c r="OR15" s="7"/>
      <c r="OS15" s="7"/>
      <c r="OT15" s="7"/>
      <c r="OU15" s="7"/>
      <c r="OV15" s="7"/>
      <c r="OW15" s="7"/>
      <c r="OX15" s="7"/>
      <c r="OY15" s="7"/>
      <c r="OZ15" s="7"/>
      <c r="PA15" s="7"/>
      <c r="PB15" s="7"/>
      <c r="PC15" s="7"/>
      <c r="PD15" s="7"/>
      <c r="PE15" s="7"/>
      <c r="PF15" s="7"/>
      <c r="PG15" s="7"/>
      <c r="PH15" s="7"/>
      <c r="PI15" s="7"/>
      <c r="PJ15" s="7"/>
      <c r="PK15" s="7"/>
      <c r="PL15" s="7"/>
      <c r="PM15" s="7"/>
      <c r="PN15" s="7"/>
      <c r="PO15" s="7"/>
      <c r="PP15" s="7"/>
      <c r="PQ15" s="7"/>
      <c r="PR15" s="7"/>
    </row>
    <row r="16" spans="1:434" s="17" customFormat="1" ht="174" customHeight="1" x14ac:dyDescent="0.3">
      <c r="A16" s="11">
        <v>13</v>
      </c>
      <c r="B16" s="1" t="s">
        <v>14</v>
      </c>
      <c r="C16" s="1" t="s">
        <v>32</v>
      </c>
      <c r="D16" s="1" t="s">
        <v>39</v>
      </c>
      <c r="E16" s="1" t="s">
        <v>22</v>
      </c>
      <c r="F16" s="1" t="s">
        <v>61</v>
      </c>
      <c r="G16" s="2">
        <v>99400891.150000006</v>
      </c>
      <c r="H16" s="15" t="s">
        <v>122</v>
      </c>
      <c r="I16" s="15" t="s">
        <v>28</v>
      </c>
      <c r="J16" s="15" t="s">
        <v>79</v>
      </c>
      <c r="K16" s="15" t="s">
        <v>77</v>
      </c>
      <c r="L16" s="15" t="s">
        <v>79</v>
      </c>
      <c r="M16" s="15" t="s">
        <v>78</v>
      </c>
      <c r="N16" s="15" t="s">
        <v>104</v>
      </c>
      <c r="O16" s="15" t="s">
        <v>98</v>
      </c>
      <c r="P16" s="16" t="s">
        <v>96</v>
      </c>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c r="IH16" s="7"/>
      <c r="II16" s="7"/>
      <c r="IJ16" s="7"/>
      <c r="IK16" s="7"/>
      <c r="IL16" s="7"/>
      <c r="IM16" s="7"/>
      <c r="IN16" s="7"/>
      <c r="IO16" s="7"/>
      <c r="IP16" s="7"/>
      <c r="IQ16" s="7"/>
      <c r="IR16" s="7"/>
      <c r="IS16" s="7"/>
      <c r="IT16" s="7"/>
      <c r="IU16" s="7"/>
      <c r="IV16" s="7"/>
      <c r="IW16" s="7"/>
      <c r="IX16" s="7"/>
      <c r="IY16" s="7"/>
      <c r="IZ16" s="7"/>
      <c r="JA16" s="7"/>
      <c r="JB16" s="7"/>
      <c r="JC16" s="7"/>
      <c r="JD16" s="7"/>
      <c r="JE16" s="7"/>
      <c r="JF16" s="7"/>
      <c r="JG16" s="7"/>
      <c r="JH16" s="7"/>
      <c r="JI16" s="7"/>
      <c r="JJ16" s="7"/>
      <c r="JK16" s="7"/>
      <c r="JL16" s="7"/>
      <c r="JM16" s="7"/>
      <c r="JN16" s="7"/>
      <c r="JO16" s="7"/>
      <c r="JP16" s="7"/>
      <c r="JQ16" s="7"/>
      <c r="JR16" s="7"/>
      <c r="JS16" s="7"/>
      <c r="JT16" s="7"/>
      <c r="JU16" s="7"/>
      <c r="JV16" s="7"/>
      <c r="JW16" s="7"/>
      <c r="JX16" s="7"/>
      <c r="JY16" s="7"/>
      <c r="JZ16" s="7"/>
      <c r="KA16" s="7"/>
      <c r="KB16" s="7"/>
      <c r="KC16" s="7"/>
      <c r="KD16" s="7"/>
      <c r="KE16" s="7"/>
      <c r="KF16" s="7"/>
      <c r="KG16" s="7"/>
      <c r="KH16" s="7"/>
      <c r="KI16" s="7"/>
      <c r="KJ16" s="7"/>
      <c r="KK16" s="7"/>
      <c r="KL16" s="7"/>
      <c r="KM16" s="7"/>
      <c r="KN16" s="7"/>
      <c r="KO16" s="7"/>
      <c r="KP16" s="7"/>
      <c r="KQ16" s="7"/>
      <c r="KR16" s="7"/>
      <c r="KS16" s="7"/>
      <c r="KT16" s="7"/>
      <c r="KU16" s="7"/>
      <c r="KV16" s="7"/>
      <c r="KW16" s="7"/>
      <c r="KX16" s="7"/>
      <c r="KY16" s="7"/>
      <c r="KZ16" s="7"/>
      <c r="LA16" s="7"/>
      <c r="LB16" s="7"/>
      <c r="LC16" s="7"/>
      <c r="LD16" s="7"/>
      <c r="LE16" s="7"/>
      <c r="LF16" s="7"/>
      <c r="LG16" s="7"/>
      <c r="LH16" s="7"/>
      <c r="LI16" s="7"/>
      <c r="LJ16" s="7"/>
      <c r="LK16" s="7"/>
      <c r="LL16" s="7"/>
      <c r="LM16" s="7"/>
      <c r="LN16" s="7"/>
      <c r="LO16" s="7"/>
      <c r="LP16" s="7"/>
      <c r="LQ16" s="7"/>
      <c r="LR16" s="7"/>
      <c r="LS16" s="7"/>
      <c r="LT16" s="7"/>
      <c r="LU16" s="7"/>
      <c r="LV16" s="7"/>
      <c r="LW16" s="7"/>
      <c r="LX16" s="7"/>
      <c r="LY16" s="7"/>
      <c r="LZ16" s="7"/>
      <c r="MA16" s="7"/>
      <c r="MB16" s="7"/>
      <c r="MC16" s="7"/>
      <c r="MD16" s="7"/>
      <c r="ME16" s="7"/>
      <c r="MF16" s="7"/>
      <c r="MG16" s="7"/>
      <c r="MH16" s="7"/>
      <c r="MI16" s="7"/>
      <c r="MJ16" s="7"/>
      <c r="MK16" s="7"/>
      <c r="ML16" s="7"/>
      <c r="MM16" s="7"/>
      <c r="MN16" s="7"/>
      <c r="MO16" s="7"/>
      <c r="MP16" s="7"/>
      <c r="MQ16" s="7"/>
      <c r="MR16" s="7"/>
      <c r="MS16" s="7"/>
      <c r="MT16" s="7"/>
      <c r="MU16" s="7"/>
      <c r="MV16" s="7"/>
      <c r="MW16" s="7"/>
      <c r="MX16" s="7"/>
      <c r="MY16" s="7"/>
      <c r="MZ16" s="7"/>
      <c r="NA16" s="7"/>
      <c r="NB16" s="7"/>
      <c r="NC16" s="7"/>
      <c r="ND16" s="7"/>
      <c r="NE16" s="7"/>
      <c r="NF16" s="7"/>
      <c r="NG16" s="7"/>
      <c r="NH16" s="7"/>
      <c r="NI16" s="7"/>
      <c r="NJ16" s="7"/>
      <c r="NK16" s="7"/>
      <c r="NL16" s="7"/>
      <c r="NM16" s="7"/>
      <c r="NN16" s="7"/>
      <c r="NO16" s="7"/>
      <c r="NP16" s="7"/>
      <c r="NQ16" s="7"/>
      <c r="NR16" s="7"/>
      <c r="NS16" s="7"/>
      <c r="NT16" s="7"/>
      <c r="NU16" s="7"/>
      <c r="NV16" s="7"/>
      <c r="NW16" s="7"/>
      <c r="NX16" s="7"/>
      <c r="NY16" s="7"/>
      <c r="NZ16" s="7"/>
      <c r="OA16" s="7"/>
      <c r="OB16" s="7"/>
      <c r="OC16" s="7"/>
      <c r="OD16" s="7"/>
      <c r="OE16" s="7"/>
      <c r="OF16" s="7"/>
      <c r="OG16" s="7"/>
      <c r="OH16" s="7"/>
      <c r="OI16" s="7"/>
      <c r="OJ16" s="7"/>
      <c r="OK16" s="7"/>
      <c r="OL16" s="7"/>
      <c r="OM16" s="7"/>
      <c r="ON16" s="7"/>
      <c r="OO16" s="7"/>
      <c r="OP16" s="7"/>
      <c r="OQ16" s="7"/>
      <c r="OR16" s="7"/>
      <c r="OS16" s="7"/>
      <c r="OT16" s="7"/>
      <c r="OU16" s="7"/>
      <c r="OV16" s="7"/>
      <c r="OW16" s="7"/>
      <c r="OX16" s="7"/>
      <c r="OY16" s="7"/>
      <c r="OZ16" s="7"/>
      <c r="PA16" s="7"/>
      <c r="PB16" s="7"/>
      <c r="PC16" s="7"/>
      <c r="PD16" s="7"/>
      <c r="PE16" s="7"/>
      <c r="PF16" s="7"/>
      <c r="PG16" s="7"/>
      <c r="PH16" s="7"/>
      <c r="PI16" s="7"/>
      <c r="PJ16" s="7"/>
      <c r="PK16" s="7"/>
      <c r="PL16" s="7"/>
      <c r="PM16" s="7"/>
      <c r="PN16" s="7"/>
      <c r="PO16" s="7"/>
      <c r="PP16" s="7"/>
      <c r="PQ16" s="7"/>
      <c r="PR16" s="7"/>
    </row>
    <row r="17" spans="1:434" s="17" customFormat="1" ht="174" customHeight="1" x14ac:dyDescent="0.3">
      <c r="A17" s="11">
        <v>14</v>
      </c>
      <c r="B17" s="1" t="s">
        <v>14</v>
      </c>
      <c r="C17" s="1" t="s">
        <v>32</v>
      </c>
      <c r="D17" s="1" t="s">
        <v>39</v>
      </c>
      <c r="E17" s="1" t="s">
        <v>23</v>
      </c>
      <c r="F17" s="1" t="s">
        <v>52</v>
      </c>
      <c r="G17" s="2">
        <v>116592050.84999999</v>
      </c>
      <c r="H17" s="15" t="s">
        <v>122</v>
      </c>
      <c r="I17" s="15" t="s">
        <v>28</v>
      </c>
      <c r="J17" s="15" t="s">
        <v>79</v>
      </c>
      <c r="K17" s="15" t="s">
        <v>77</v>
      </c>
      <c r="L17" s="15" t="s">
        <v>79</v>
      </c>
      <c r="M17" s="15" t="s">
        <v>78</v>
      </c>
      <c r="N17" s="15" t="s">
        <v>104</v>
      </c>
      <c r="O17" s="15" t="s">
        <v>98</v>
      </c>
      <c r="P17" s="16" t="s">
        <v>96</v>
      </c>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c r="IQ17" s="7"/>
      <c r="IR17" s="7"/>
      <c r="IS17" s="7"/>
      <c r="IT17" s="7"/>
      <c r="IU17" s="7"/>
      <c r="IV17" s="7"/>
      <c r="IW17" s="7"/>
      <c r="IX17" s="7"/>
      <c r="IY17" s="7"/>
      <c r="IZ17" s="7"/>
      <c r="JA17" s="7"/>
      <c r="JB17" s="7"/>
      <c r="JC17" s="7"/>
      <c r="JD17" s="7"/>
      <c r="JE17" s="7"/>
      <c r="JF17" s="7"/>
      <c r="JG17" s="7"/>
      <c r="JH17" s="7"/>
      <c r="JI17" s="7"/>
      <c r="JJ17" s="7"/>
      <c r="JK17" s="7"/>
      <c r="JL17" s="7"/>
      <c r="JM17" s="7"/>
      <c r="JN17" s="7"/>
      <c r="JO17" s="7"/>
      <c r="JP17" s="7"/>
      <c r="JQ17" s="7"/>
      <c r="JR17" s="7"/>
      <c r="JS17" s="7"/>
      <c r="JT17" s="7"/>
      <c r="JU17" s="7"/>
      <c r="JV17" s="7"/>
      <c r="JW17" s="7"/>
      <c r="JX17" s="7"/>
      <c r="JY17" s="7"/>
      <c r="JZ17" s="7"/>
      <c r="KA17" s="7"/>
      <c r="KB17" s="7"/>
      <c r="KC17" s="7"/>
      <c r="KD17" s="7"/>
      <c r="KE17" s="7"/>
      <c r="KF17" s="7"/>
      <c r="KG17" s="7"/>
      <c r="KH17" s="7"/>
      <c r="KI17" s="7"/>
      <c r="KJ17" s="7"/>
      <c r="KK17" s="7"/>
      <c r="KL17" s="7"/>
      <c r="KM17" s="7"/>
      <c r="KN17" s="7"/>
      <c r="KO17" s="7"/>
      <c r="KP17" s="7"/>
      <c r="KQ17" s="7"/>
      <c r="KR17" s="7"/>
      <c r="KS17" s="7"/>
      <c r="KT17" s="7"/>
      <c r="KU17" s="7"/>
      <c r="KV17" s="7"/>
      <c r="KW17" s="7"/>
      <c r="KX17" s="7"/>
      <c r="KY17" s="7"/>
      <c r="KZ17" s="7"/>
      <c r="LA17" s="7"/>
      <c r="LB17" s="7"/>
      <c r="LC17" s="7"/>
      <c r="LD17" s="7"/>
      <c r="LE17" s="7"/>
      <c r="LF17" s="7"/>
      <c r="LG17" s="7"/>
      <c r="LH17" s="7"/>
      <c r="LI17" s="7"/>
      <c r="LJ17" s="7"/>
      <c r="LK17" s="7"/>
      <c r="LL17" s="7"/>
      <c r="LM17" s="7"/>
      <c r="LN17" s="7"/>
      <c r="LO17" s="7"/>
      <c r="LP17" s="7"/>
      <c r="LQ17" s="7"/>
      <c r="LR17" s="7"/>
      <c r="LS17" s="7"/>
      <c r="LT17" s="7"/>
      <c r="LU17" s="7"/>
      <c r="LV17" s="7"/>
      <c r="LW17" s="7"/>
      <c r="LX17" s="7"/>
      <c r="LY17" s="7"/>
      <c r="LZ17" s="7"/>
      <c r="MA17" s="7"/>
      <c r="MB17" s="7"/>
      <c r="MC17" s="7"/>
      <c r="MD17" s="7"/>
      <c r="ME17" s="7"/>
      <c r="MF17" s="7"/>
      <c r="MG17" s="7"/>
      <c r="MH17" s="7"/>
      <c r="MI17" s="7"/>
      <c r="MJ17" s="7"/>
      <c r="MK17" s="7"/>
      <c r="ML17" s="7"/>
      <c r="MM17" s="7"/>
      <c r="MN17" s="7"/>
      <c r="MO17" s="7"/>
      <c r="MP17" s="7"/>
      <c r="MQ17" s="7"/>
      <c r="MR17" s="7"/>
      <c r="MS17" s="7"/>
      <c r="MT17" s="7"/>
      <c r="MU17" s="7"/>
      <c r="MV17" s="7"/>
      <c r="MW17" s="7"/>
      <c r="MX17" s="7"/>
      <c r="MY17" s="7"/>
      <c r="MZ17" s="7"/>
      <c r="NA17" s="7"/>
      <c r="NB17" s="7"/>
      <c r="NC17" s="7"/>
      <c r="ND17" s="7"/>
      <c r="NE17" s="7"/>
      <c r="NF17" s="7"/>
      <c r="NG17" s="7"/>
      <c r="NH17" s="7"/>
      <c r="NI17" s="7"/>
      <c r="NJ17" s="7"/>
      <c r="NK17" s="7"/>
      <c r="NL17" s="7"/>
      <c r="NM17" s="7"/>
      <c r="NN17" s="7"/>
      <c r="NO17" s="7"/>
      <c r="NP17" s="7"/>
      <c r="NQ17" s="7"/>
      <c r="NR17" s="7"/>
      <c r="NS17" s="7"/>
      <c r="NT17" s="7"/>
      <c r="NU17" s="7"/>
      <c r="NV17" s="7"/>
      <c r="NW17" s="7"/>
      <c r="NX17" s="7"/>
      <c r="NY17" s="7"/>
      <c r="NZ17" s="7"/>
      <c r="OA17" s="7"/>
      <c r="OB17" s="7"/>
      <c r="OC17" s="7"/>
      <c r="OD17" s="7"/>
      <c r="OE17" s="7"/>
      <c r="OF17" s="7"/>
      <c r="OG17" s="7"/>
      <c r="OH17" s="7"/>
      <c r="OI17" s="7"/>
      <c r="OJ17" s="7"/>
      <c r="OK17" s="7"/>
      <c r="OL17" s="7"/>
      <c r="OM17" s="7"/>
      <c r="ON17" s="7"/>
      <c r="OO17" s="7"/>
      <c r="OP17" s="7"/>
      <c r="OQ17" s="7"/>
      <c r="OR17" s="7"/>
      <c r="OS17" s="7"/>
      <c r="OT17" s="7"/>
      <c r="OU17" s="7"/>
      <c r="OV17" s="7"/>
      <c r="OW17" s="7"/>
      <c r="OX17" s="7"/>
      <c r="OY17" s="7"/>
      <c r="OZ17" s="7"/>
      <c r="PA17" s="7"/>
      <c r="PB17" s="7"/>
      <c r="PC17" s="7"/>
      <c r="PD17" s="7"/>
      <c r="PE17" s="7"/>
      <c r="PF17" s="7"/>
      <c r="PG17" s="7"/>
      <c r="PH17" s="7"/>
      <c r="PI17" s="7"/>
      <c r="PJ17" s="7"/>
      <c r="PK17" s="7"/>
      <c r="PL17" s="7"/>
      <c r="PM17" s="7"/>
      <c r="PN17" s="7"/>
      <c r="PO17" s="7"/>
      <c r="PP17" s="7"/>
      <c r="PQ17" s="7"/>
      <c r="PR17" s="7"/>
    </row>
    <row r="18" spans="1:434" s="17" customFormat="1" ht="174" customHeight="1" x14ac:dyDescent="0.3">
      <c r="A18" s="11">
        <v>15</v>
      </c>
      <c r="B18" s="1" t="s">
        <v>14</v>
      </c>
      <c r="C18" s="1" t="s">
        <v>30</v>
      </c>
      <c r="D18" s="1" t="s">
        <v>41</v>
      </c>
      <c r="E18" s="1" t="s">
        <v>47</v>
      </c>
      <c r="F18" s="1" t="s">
        <v>127</v>
      </c>
      <c r="G18" s="2">
        <v>5882352.9500000002</v>
      </c>
      <c r="H18" s="15" t="s">
        <v>10</v>
      </c>
      <c r="I18" s="19" t="s">
        <v>15</v>
      </c>
      <c r="J18" s="19" t="s">
        <v>77</v>
      </c>
      <c r="K18" s="19" t="s">
        <v>11</v>
      </c>
      <c r="L18" s="19" t="s">
        <v>95</v>
      </c>
      <c r="M18" s="19" t="s">
        <v>12</v>
      </c>
      <c r="N18" s="19" t="s">
        <v>100</v>
      </c>
      <c r="O18" s="19" t="s">
        <v>28</v>
      </c>
      <c r="P18" s="20" t="s">
        <v>96</v>
      </c>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c r="IW18" s="7"/>
      <c r="IX18" s="7"/>
      <c r="IY18" s="7"/>
      <c r="IZ18" s="7"/>
      <c r="JA18" s="7"/>
      <c r="JB18" s="7"/>
      <c r="JC18" s="7"/>
      <c r="JD18" s="7"/>
      <c r="JE18" s="7"/>
      <c r="JF18" s="7"/>
      <c r="JG18" s="7"/>
      <c r="JH18" s="7"/>
      <c r="JI18" s="7"/>
      <c r="JJ18" s="7"/>
      <c r="JK18" s="7"/>
      <c r="JL18" s="7"/>
      <c r="JM18" s="7"/>
      <c r="JN18" s="7"/>
      <c r="JO18" s="7"/>
      <c r="JP18" s="7"/>
      <c r="JQ18" s="7"/>
      <c r="JR18" s="7"/>
      <c r="JS18" s="7"/>
      <c r="JT18" s="7"/>
      <c r="JU18" s="7"/>
      <c r="JV18" s="7"/>
      <c r="JW18" s="7"/>
      <c r="JX18" s="7"/>
      <c r="JY18" s="7"/>
      <c r="JZ18" s="7"/>
      <c r="KA18" s="7"/>
      <c r="KB18" s="7"/>
      <c r="KC18" s="7"/>
      <c r="KD18" s="7"/>
      <c r="KE18" s="7"/>
      <c r="KF18" s="7"/>
      <c r="KG18" s="7"/>
      <c r="KH18" s="7"/>
      <c r="KI18" s="7"/>
      <c r="KJ18" s="7"/>
      <c r="KK18" s="7"/>
      <c r="KL18" s="7"/>
      <c r="KM18" s="7"/>
      <c r="KN18" s="7"/>
      <c r="KO18" s="7"/>
      <c r="KP18" s="7"/>
      <c r="KQ18" s="7"/>
      <c r="KR18" s="7"/>
      <c r="KS18" s="7"/>
      <c r="KT18" s="7"/>
      <c r="KU18" s="7"/>
      <c r="KV18" s="7"/>
      <c r="KW18" s="7"/>
      <c r="KX18" s="7"/>
      <c r="KY18" s="7"/>
      <c r="KZ18" s="7"/>
      <c r="LA18" s="7"/>
      <c r="LB18" s="7"/>
      <c r="LC18" s="7"/>
      <c r="LD18" s="7"/>
      <c r="LE18" s="7"/>
      <c r="LF18" s="7"/>
      <c r="LG18" s="7"/>
      <c r="LH18" s="7"/>
      <c r="LI18" s="7"/>
      <c r="LJ18" s="7"/>
      <c r="LK18" s="7"/>
      <c r="LL18" s="7"/>
      <c r="LM18" s="7"/>
      <c r="LN18" s="7"/>
      <c r="LO18" s="7"/>
      <c r="LP18" s="7"/>
      <c r="LQ18" s="7"/>
      <c r="LR18" s="7"/>
      <c r="LS18" s="7"/>
      <c r="LT18" s="7"/>
      <c r="LU18" s="7"/>
      <c r="LV18" s="7"/>
      <c r="LW18" s="7"/>
      <c r="LX18" s="7"/>
      <c r="LY18" s="7"/>
      <c r="LZ18" s="7"/>
      <c r="MA18" s="7"/>
      <c r="MB18" s="7"/>
      <c r="MC18" s="7"/>
      <c r="MD18" s="7"/>
      <c r="ME18" s="7"/>
      <c r="MF18" s="7"/>
      <c r="MG18" s="7"/>
      <c r="MH18" s="7"/>
      <c r="MI18" s="7"/>
      <c r="MJ18" s="7"/>
      <c r="MK18" s="7"/>
      <c r="ML18" s="7"/>
      <c r="MM18" s="7"/>
      <c r="MN18" s="7"/>
      <c r="MO18" s="7"/>
      <c r="MP18" s="7"/>
      <c r="MQ18" s="7"/>
      <c r="MR18" s="7"/>
      <c r="MS18" s="7"/>
      <c r="MT18" s="7"/>
      <c r="MU18" s="7"/>
      <c r="MV18" s="7"/>
      <c r="MW18" s="7"/>
      <c r="MX18" s="7"/>
      <c r="MY18" s="7"/>
      <c r="MZ18" s="7"/>
      <c r="NA18" s="7"/>
      <c r="NB18" s="7"/>
      <c r="NC18" s="7"/>
      <c r="ND18" s="7"/>
      <c r="NE18" s="7"/>
      <c r="NF18" s="7"/>
      <c r="NG18" s="7"/>
      <c r="NH18" s="7"/>
      <c r="NI18" s="7"/>
      <c r="NJ18" s="7"/>
      <c r="NK18" s="7"/>
      <c r="NL18" s="7"/>
      <c r="NM18" s="7"/>
      <c r="NN18" s="7"/>
      <c r="NO18" s="7"/>
      <c r="NP18" s="7"/>
      <c r="NQ18" s="7"/>
      <c r="NR18" s="7"/>
      <c r="NS18" s="7"/>
      <c r="NT18" s="7"/>
      <c r="NU18" s="7"/>
      <c r="NV18" s="7"/>
      <c r="NW18" s="7"/>
      <c r="NX18" s="7"/>
      <c r="NY18" s="7"/>
      <c r="NZ18" s="7"/>
      <c r="OA18" s="7"/>
      <c r="OB18" s="7"/>
      <c r="OC18" s="7"/>
      <c r="OD18" s="7"/>
      <c r="OE18" s="7"/>
      <c r="OF18" s="7"/>
      <c r="OG18" s="7"/>
      <c r="OH18" s="7"/>
      <c r="OI18" s="7"/>
      <c r="OJ18" s="7"/>
      <c r="OK18" s="7"/>
      <c r="OL18" s="7"/>
      <c r="OM18" s="7"/>
      <c r="ON18" s="7"/>
      <c r="OO18" s="7"/>
      <c r="OP18" s="7"/>
      <c r="OQ18" s="7"/>
      <c r="OR18" s="7"/>
      <c r="OS18" s="7"/>
      <c r="OT18" s="7"/>
      <c r="OU18" s="7"/>
      <c r="OV18" s="7"/>
      <c r="OW18" s="7"/>
      <c r="OX18" s="7"/>
      <c r="OY18" s="7"/>
      <c r="OZ18" s="7"/>
      <c r="PA18" s="7"/>
      <c r="PB18" s="7"/>
      <c r="PC18" s="7"/>
      <c r="PD18" s="7"/>
      <c r="PE18" s="7"/>
      <c r="PF18" s="7"/>
      <c r="PG18" s="7"/>
      <c r="PH18" s="7"/>
      <c r="PI18" s="7"/>
      <c r="PJ18" s="7"/>
      <c r="PK18" s="7"/>
      <c r="PL18" s="7"/>
      <c r="PM18" s="7"/>
      <c r="PN18" s="7"/>
      <c r="PO18" s="7"/>
      <c r="PP18" s="7"/>
      <c r="PQ18" s="7"/>
      <c r="PR18" s="7"/>
    </row>
    <row r="19" spans="1:434" s="17" customFormat="1" ht="174" customHeight="1" x14ac:dyDescent="0.3">
      <c r="A19" s="11">
        <v>16</v>
      </c>
      <c r="B19" s="1" t="s">
        <v>14</v>
      </c>
      <c r="C19" s="1" t="s">
        <v>72</v>
      </c>
      <c r="D19" s="1" t="s">
        <v>38</v>
      </c>
      <c r="E19" s="1" t="s">
        <v>42</v>
      </c>
      <c r="F19" s="1" t="s">
        <v>55</v>
      </c>
      <c r="G19" s="2">
        <v>18673529.420000002</v>
      </c>
      <c r="H19" s="15" t="s">
        <v>26</v>
      </c>
      <c r="I19" s="15" t="s">
        <v>11</v>
      </c>
      <c r="J19" s="15" t="s">
        <v>95</v>
      </c>
      <c r="K19" s="15" t="s">
        <v>76</v>
      </c>
      <c r="L19" s="15" t="s">
        <v>78</v>
      </c>
      <c r="M19" s="15" t="s">
        <v>28</v>
      </c>
      <c r="N19" s="15" t="s">
        <v>101</v>
      </c>
      <c r="O19" s="15" t="s">
        <v>98</v>
      </c>
      <c r="P19" s="16" t="s">
        <v>96</v>
      </c>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c r="IV19" s="7"/>
      <c r="IW19" s="7"/>
      <c r="IX19" s="7"/>
      <c r="IY19" s="7"/>
      <c r="IZ19" s="7"/>
      <c r="JA19" s="7"/>
      <c r="JB19" s="7"/>
      <c r="JC19" s="7"/>
      <c r="JD19" s="7"/>
      <c r="JE19" s="7"/>
      <c r="JF19" s="7"/>
      <c r="JG19" s="7"/>
      <c r="JH19" s="7"/>
      <c r="JI19" s="7"/>
      <c r="JJ19" s="7"/>
      <c r="JK19" s="7"/>
      <c r="JL19" s="7"/>
      <c r="JM19" s="7"/>
      <c r="JN19" s="7"/>
      <c r="JO19" s="7"/>
      <c r="JP19" s="7"/>
      <c r="JQ19" s="7"/>
      <c r="JR19" s="7"/>
      <c r="JS19" s="7"/>
      <c r="JT19" s="7"/>
      <c r="JU19" s="7"/>
      <c r="JV19" s="7"/>
      <c r="JW19" s="7"/>
      <c r="JX19" s="7"/>
      <c r="JY19" s="7"/>
      <c r="JZ19" s="7"/>
      <c r="KA19" s="7"/>
      <c r="KB19" s="7"/>
      <c r="KC19" s="7"/>
      <c r="KD19" s="7"/>
      <c r="KE19" s="7"/>
      <c r="KF19" s="7"/>
      <c r="KG19" s="7"/>
      <c r="KH19" s="7"/>
      <c r="KI19" s="7"/>
      <c r="KJ19" s="7"/>
      <c r="KK19" s="7"/>
      <c r="KL19" s="7"/>
      <c r="KM19" s="7"/>
      <c r="KN19" s="7"/>
      <c r="KO19" s="7"/>
      <c r="KP19" s="7"/>
      <c r="KQ19" s="7"/>
      <c r="KR19" s="7"/>
      <c r="KS19" s="7"/>
      <c r="KT19" s="7"/>
      <c r="KU19" s="7"/>
      <c r="KV19" s="7"/>
      <c r="KW19" s="7"/>
      <c r="KX19" s="7"/>
      <c r="KY19" s="7"/>
      <c r="KZ19" s="7"/>
      <c r="LA19" s="7"/>
      <c r="LB19" s="7"/>
      <c r="LC19" s="7"/>
      <c r="LD19" s="7"/>
      <c r="LE19" s="7"/>
      <c r="LF19" s="7"/>
      <c r="LG19" s="7"/>
      <c r="LH19" s="7"/>
      <c r="LI19" s="7"/>
      <c r="LJ19" s="7"/>
      <c r="LK19" s="7"/>
      <c r="LL19" s="7"/>
      <c r="LM19" s="7"/>
      <c r="LN19" s="7"/>
      <c r="LO19" s="7"/>
      <c r="LP19" s="7"/>
      <c r="LQ19" s="7"/>
      <c r="LR19" s="7"/>
      <c r="LS19" s="7"/>
      <c r="LT19" s="7"/>
      <c r="LU19" s="7"/>
      <c r="LV19" s="7"/>
      <c r="LW19" s="7"/>
      <c r="LX19" s="7"/>
      <c r="LY19" s="7"/>
      <c r="LZ19" s="7"/>
      <c r="MA19" s="7"/>
      <c r="MB19" s="7"/>
      <c r="MC19" s="7"/>
      <c r="MD19" s="7"/>
      <c r="ME19" s="7"/>
      <c r="MF19" s="7"/>
      <c r="MG19" s="7"/>
      <c r="MH19" s="7"/>
      <c r="MI19" s="7"/>
      <c r="MJ19" s="7"/>
      <c r="MK19" s="7"/>
      <c r="ML19" s="7"/>
      <c r="MM19" s="7"/>
      <c r="MN19" s="7"/>
      <c r="MO19" s="7"/>
      <c r="MP19" s="7"/>
      <c r="MQ19" s="7"/>
      <c r="MR19" s="7"/>
      <c r="MS19" s="7"/>
      <c r="MT19" s="7"/>
      <c r="MU19" s="7"/>
      <c r="MV19" s="7"/>
      <c r="MW19" s="7"/>
      <c r="MX19" s="7"/>
      <c r="MY19" s="7"/>
      <c r="MZ19" s="7"/>
      <c r="NA19" s="7"/>
      <c r="NB19" s="7"/>
      <c r="NC19" s="7"/>
      <c r="ND19" s="7"/>
      <c r="NE19" s="7"/>
      <c r="NF19" s="7"/>
      <c r="NG19" s="7"/>
      <c r="NH19" s="7"/>
      <c r="NI19" s="7"/>
      <c r="NJ19" s="7"/>
      <c r="NK19" s="7"/>
      <c r="NL19" s="7"/>
      <c r="NM19" s="7"/>
      <c r="NN19" s="7"/>
      <c r="NO19" s="7"/>
      <c r="NP19" s="7"/>
      <c r="NQ19" s="7"/>
      <c r="NR19" s="7"/>
      <c r="NS19" s="7"/>
      <c r="NT19" s="7"/>
      <c r="NU19" s="7"/>
      <c r="NV19" s="7"/>
      <c r="NW19" s="7"/>
      <c r="NX19" s="7"/>
      <c r="NY19" s="7"/>
      <c r="NZ19" s="7"/>
      <c r="OA19" s="7"/>
      <c r="OB19" s="7"/>
      <c r="OC19" s="7"/>
      <c r="OD19" s="7"/>
      <c r="OE19" s="7"/>
      <c r="OF19" s="7"/>
      <c r="OG19" s="7"/>
      <c r="OH19" s="7"/>
      <c r="OI19" s="7"/>
      <c r="OJ19" s="7"/>
      <c r="OK19" s="7"/>
      <c r="OL19" s="7"/>
      <c r="OM19" s="7"/>
      <c r="ON19" s="7"/>
      <c r="OO19" s="7"/>
      <c r="OP19" s="7"/>
      <c r="OQ19" s="7"/>
      <c r="OR19" s="7"/>
      <c r="OS19" s="7"/>
      <c r="OT19" s="7"/>
      <c r="OU19" s="7"/>
      <c r="OV19" s="7"/>
      <c r="OW19" s="7"/>
      <c r="OX19" s="7"/>
      <c r="OY19" s="7"/>
      <c r="OZ19" s="7"/>
      <c r="PA19" s="7"/>
      <c r="PB19" s="7"/>
      <c r="PC19" s="7"/>
      <c r="PD19" s="7"/>
      <c r="PE19" s="7"/>
      <c r="PF19" s="7"/>
      <c r="PG19" s="7"/>
      <c r="PH19" s="7"/>
      <c r="PI19" s="7"/>
      <c r="PJ19" s="7"/>
      <c r="PK19" s="7"/>
      <c r="PL19" s="7"/>
      <c r="PM19" s="7"/>
      <c r="PN19" s="7"/>
      <c r="PO19" s="7"/>
      <c r="PP19" s="7"/>
      <c r="PQ19" s="7"/>
      <c r="PR19" s="7"/>
    </row>
    <row r="20" spans="1:434" s="17" customFormat="1" ht="158.4" customHeight="1" x14ac:dyDescent="0.3">
      <c r="A20" s="11">
        <v>17</v>
      </c>
      <c r="B20" s="1" t="s">
        <v>14</v>
      </c>
      <c r="C20" s="1" t="s">
        <v>72</v>
      </c>
      <c r="D20" s="1" t="s">
        <v>36</v>
      </c>
      <c r="E20" s="1" t="s">
        <v>42</v>
      </c>
      <c r="F20" s="1" t="s">
        <v>57</v>
      </c>
      <c r="G20" s="2">
        <v>14786349.42</v>
      </c>
      <c r="H20" s="15" t="s">
        <v>26</v>
      </c>
      <c r="I20" s="15" t="s">
        <v>11</v>
      </c>
      <c r="J20" s="15" t="s">
        <v>95</v>
      </c>
      <c r="K20" s="15" t="s">
        <v>76</v>
      </c>
      <c r="L20" s="15" t="s">
        <v>78</v>
      </c>
      <c r="M20" s="15" t="s">
        <v>28</v>
      </c>
      <c r="N20" s="15" t="s">
        <v>101</v>
      </c>
      <c r="O20" s="15" t="s">
        <v>98</v>
      </c>
      <c r="P20" s="16" t="s">
        <v>96</v>
      </c>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c r="IW20" s="7"/>
      <c r="IX20" s="7"/>
      <c r="IY20" s="7"/>
      <c r="IZ20" s="7"/>
      <c r="JA20" s="7"/>
      <c r="JB20" s="7"/>
      <c r="JC20" s="7"/>
      <c r="JD20" s="7"/>
      <c r="JE20" s="7"/>
      <c r="JF20" s="7"/>
      <c r="JG20" s="7"/>
      <c r="JH20" s="7"/>
      <c r="JI20" s="7"/>
      <c r="JJ20" s="7"/>
      <c r="JK20" s="7"/>
      <c r="JL20" s="7"/>
      <c r="JM20" s="7"/>
      <c r="JN20" s="7"/>
      <c r="JO20" s="7"/>
      <c r="JP20" s="7"/>
      <c r="JQ20" s="7"/>
      <c r="JR20" s="7"/>
      <c r="JS20" s="7"/>
      <c r="JT20" s="7"/>
      <c r="JU20" s="7"/>
      <c r="JV20" s="7"/>
      <c r="JW20" s="7"/>
      <c r="JX20" s="7"/>
      <c r="JY20" s="7"/>
      <c r="JZ20" s="7"/>
      <c r="KA20" s="7"/>
      <c r="KB20" s="7"/>
      <c r="KC20" s="7"/>
      <c r="KD20" s="7"/>
      <c r="KE20" s="7"/>
      <c r="KF20" s="7"/>
      <c r="KG20" s="7"/>
      <c r="KH20" s="7"/>
      <c r="KI20" s="7"/>
      <c r="KJ20" s="7"/>
      <c r="KK20" s="7"/>
      <c r="KL20" s="7"/>
      <c r="KM20" s="7"/>
      <c r="KN20" s="7"/>
      <c r="KO20" s="7"/>
      <c r="KP20" s="7"/>
      <c r="KQ20" s="7"/>
      <c r="KR20" s="7"/>
      <c r="KS20" s="7"/>
      <c r="KT20" s="7"/>
      <c r="KU20" s="7"/>
      <c r="KV20" s="7"/>
      <c r="KW20" s="7"/>
      <c r="KX20" s="7"/>
      <c r="KY20" s="7"/>
      <c r="KZ20" s="7"/>
      <c r="LA20" s="7"/>
      <c r="LB20" s="7"/>
      <c r="LC20" s="7"/>
      <c r="LD20" s="7"/>
      <c r="LE20" s="7"/>
      <c r="LF20" s="7"/>
      <c r="LG20" s="7"/>
      <c r="LH20" s="7"/>
      <c r="LI20" s="7"/>
      <c r="LJ20" s="7"/>
      <c r="LK20" s="7"/>
      <c r="LL20" s="7"/>
      <c r="LM20" s="7"/>
      <c r="LN20" s="7"/>
      <c r="LO20" s="7"/>
      <c r="LP20" s="7"/>
      <c r="LQ20" s="7"/>
      <c r="LR20" s="7"/>
      <c r="LS20" s="7"/>
      <c r="LT20" s="7"/>
      <c r="LU20" s="7"/>
      <c r="LV20" s="7"/>
      <c r="LW20" s="7"/>
      <c r="LX20" s="7"/>
      <c r="LY20" s="7"/>
      <c r="LZ20" s="7"/>
      <c r="MA20" s="7"/>
      <c r="MB20" s="7"/>
      <c r="MC20" s="7"/>
      <c r="MD20" s="7"/>
      <c r="ME20" s="7"/>
      <c r="MF20" s="7"/>
      <c r="MG20" s="7"/>
      <c r="MH20" s="7"/>
      <c r="MI20" s="7"/>
      <c r="MJ20" s="7"/>
      <c r="MK20" s="7"/>
      <c r="ML20" s="7"/>
      <c r="MM20" s="7"/>
      <c r="MN20" s="7"/>
      <c r="MO20" s="7"/>
      <c r="MP20" s="7"/>
      <c r="MQ20" s="7"/>
      <c r="MR20" s="7"/>
      <c r="MS20" s="7"/>
      <c r="MT20" s="7"/>
      <c r="MU20" s="7"/>
      <c r="MV20" s="7"/>
      <c r="MW20" s="7"/>
      <c r="MX20" s="7"/>
      <c r="MY20" s="7"/>
      <c r="MZ20" s="7"/>
      <c r="NA20" s="7"/>
      <c r="NB20" s="7"/>
      <c r="NC20" s="7"/>
      <c r="ND20" s="7"/>
      <c r="NE20" s="7"/>
      <c r="NF20" s="7"/>
      <c r="NG20" s="7"/>
      <c r="NH20" s="7"/>
      <c r="NI20" s="7"/>
      <c r="NJ20" s="7"/>
      <c r="NK20" s="7"/>
      <c r="NL20" s="7"/>
      <c r="NM20" s="7"/>
      <c r="NN20" s="7"/>
      <c r="NO20" s="7"/>
      <c r="NP20" s="7"/>
      <c r="NQ20" s="7"/>
      <c r="NR20" s="7"/>
      <c r="NS20" s="7"/>
      <c r="NT20" s="7"/>
      <c r="NU20" s="7"/>
      <c r="NV20" s="7"/>
      <c r="NW20" s="7"/>
      <c r="NX20" s="7"/>
      <c r="NY20" s="7"/>
      <c r="NZ20" s="7"/>
      <c r="OA20" s="7"/>
      <c r="OB20" s="7"/>
      <c r="OC20" s="7"/>
      <c r="OD20" s="7"/>
      <c r="OE20" s="7"/>
      <c r="OF20" s="7"/>
      <c r="OG20" s="7"/>
      <c r="OH20" s="7"/>
      <c r="OI20" s="7"/>
      <c r="OJ20" s="7"/>
      <c r="OK20" s="7"/>
      <c r="OL20" s="7"/>
      <c r="OM20" s="7"/>
      <c r="ON20" s="7"/>
      <c r="OO20" s="7"/>
      <c r="OP20" s="7"/>
      <c r="OQ20" s="7"/>
      <c r="OR20" s="7"/>
      <c r="OS20" s="7"/>
      <c r="OT20" s="7"/>
      <c r="OU20" s="7"/>
      <c r="OV20" s="7"/>
      <c r="OW20" s="7"/>
      <c r="OX20" s="7"/>
      <c r="OY20" s="7"/>
      <c r="OZ20" s="7"/>
      <c r="PA20" s="7"/>
      <c r="PB20" s="7"/>
      <c r="PC20" s="7"/>
      <c r="PD20" s="7"/>
      <c r="PE20" s="7"/>
      <c r="PF20" s="7"/>
      <c r="PG20" s="7"/>
      <c r="PH20" s="7"/>
      <c r="PI20" s="7"/>
      <c r="PJ20" s="7"/>
      <c r="PK20" s="7"/>
      <c r="PL20" s="7"/>
      <c r="PM20" s="7"/>
      <c r="PN20" s="7"/>
      <c r="PO20" s="7"/>
      <c r="PP20" s="7"/>
      <c r="PQ20" s="7"/>
      <c r="PR20" s="7"/>
    </row>
    <row r="21" spans="1:434" s="17" customFormat="1" ht="174" customHeight="1" x14ac:dyDescent="0.3">
      <c r="A21" s="11">
        <v>18</v>
      </c>
      <c r="B21" s="1" t="s">
        <v>14</v>
      </c>
      <c r="C21" s="1" t="s">
        <v>32</v>
      </c>
      <c r="D21" s="1" t="s">
        <v>40</v>
      </c>
      <c r="E21" s="1" t="s">
        <v>44</v>
      </c>
      <c r="F21" s="1" t="s">
        <v>64</v>
      </c>
      <c r="G21" s="2">
        <v>66269411.939999998</v>
      </c>
      <c r="H21" s="15" t="s">
        <v>26</v>
      </c>
      <c r="I21" s="15" t="s">
        <v>11</v>
      </c>
      <c r="J21" s="15" t="s">
        <v>95</v>
      </c>
      <c r="K21" s="15" t="s">
        <v>76</v>
      </c>
      <c r="L21" s="15" t="s">
        <v>78</v>
      </c>
      <c r="M21" s="15" t="s">
        <v>28</v>
      </c>
      <c r="N21" s="15" t="s">
        <v>101</v>
      </c>
      <c r="O21" s="15" t="s">
        <v>98</v>
      </c>
      <c r="P21" s="16" t="s">
        <v>96</v>
      </c>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c r="IW21" s="7"/>
      <c r="IX21" s="7"/>
      <c r="IY21" s="7"/>
      <c r="IZ21" s="7"/>
      <c r="JA21" s="7"/>
      <c r="JB21" s="7"/>
      <c r="JC21" s="7"/>
      <c r="JD21" s="7"/>
      <c r="JE21" s="7"/>
      <c r="JF21" s="7"/>
      <c r="JG21" s="7"/>
      <c r="JH21" s="7"/>
      <c r="JI21" s="7"/>
      <c r="JJ21" s="7"/>
      <c r="JK21" s="7"/>
      <c r="JL21" s="7"/>
      <c r="JM21" s="7"/>
      <c r="JN21" s="7"/>
      <c r="JO21" s="7"/>
      <c r="JP21" s="7"/>
      <c r="JQ21" s="7"/>
      <c r="JR21" s="7"/>
      <c r="JS21" s="7"/>
      <c r="JT21" s="7"/>
      <c r="JU21" s="7"/>
      <c r="JV21" s="7"/>
      <c r="JW21" s="7"/>
      <c r="JX21" s="7"/>
      <c r="JY21" s="7"/>
      <c r="JZ21" s="7"/>
      <c r="KA21" s="7"/>
      <c r="KB21" s="7"/>
      <c r="KC21" s="7"/>
      <c r="KD21" s="7"/>
      <c r="KE21" s="7"/>
      <c r="KF21" s="7"/>
      <c r="KG21" s="7"/>
      <c r="KH21" s="7"/>
      <c r="KI21" s="7"/>
      <c r="KJ21" s="7"/>
      <c r="KK21" s="7"/>
      <c r="KL21" s="7"/>
      <c r="KM21" s="7"/>
      <c r="KN21" s="7"/>
      <c r="KO21" s="7"/>
      <c r="KP21" s="7"/>
      <c r="KQ21" s="7"/>
      <c r="KR21" s="7"/>
      <c r="KS21" s="7"/>
      <c r="KT21" s="7"/>
      <c r="KU21" s="7"/>
      <c r="KV21" s="7"/>
      <c r="KW21" s="7"/>
      <c r="KX21" s="7"/>
      <c r="KY21" s="7"/>
      <c r="KZ21" s="7"/>
      <c r="LA21" s="7"/>
      <c r="LB21" s="7"/>
      <c r="LC21" s="7"/>
      <c r="LD21" s="7"/>
      <c r="LE21" s="7"/>
      <c r="LF21" s="7"/>
      <c r="LG21" s="7"/>
      <c r="LH21" s="7"/>
      <c r="LI21" s="7"/>
      <c r="LJ21" s="7"/>
      <c r="LK21" s="7"/>
      <c r="LL21" s="7"/>
      <c r="LM21" s="7"/>
      <c r="LN21" s="7"/>
      <c r="LO21" s="7"/>
      <c r="LP21" s="7"/>
      <c r="LQ21" s="7"/>
      <c r="LR21" s="7"/>
      <c r="LS21" s="7"/>
      <c r="LT21" s="7"/>
      <c r="LU21" s="7"/>
      <c r="LV21" s="7"/>
      <c r="LW21" s="7"/>
      <c r="LX21" s="7"/>
      <c r="LY21" s="7"/>
      <c r="LZ21" s="7"/>
      <c r="MA21" s="7"/>
      <c r="MB21" s="7"/>
      <c r="MC21" s="7"/>
      <c r="MD21" s="7"/>
      <c r="ME21" s="7"/>
      <c r="MF21" s="7"/>
      <c r="MG21" s="7"/>
      <c r="MH21" s="7"/>
      <c r="MI21" s="7"/>
      <c r="MJ21" s="7"/>
      <c r="MK21" s="7"/>
      <c r="ML21" s="7"/>
      <c r="MM21" s="7"/>
      <c r="MN21" s="7"/>
      <c r="MO21" s="7"/>
      <c r="MP21" s="7"/>
      <c r="MQ21" s="7"/>
      <c r="MR21" s="7"/>
      <c r="MS21" s="7"/>
      <c r="MT21" s="7"/>
      <c r="MU21" s="7"/>
      <c r="MV21" s="7"/>
      <c r="MW21" s="7"/>
      <c r="MX21" s="7"/>
      <c r="MY21" s="7"/>
      <c r="MZ21" s="7"/>
      <c r="NA21" s="7"/>
      <c r="NB21" s="7"/>
      <c r="NC21" s="7"/>
      <c r="ND21" s="7"/>
      <c r="NE21" s="7"/>
      <c r="NF21" s="7"/>
      <c r="NG21" s="7"/>
      <c r="NH21" s="7"/>
      <c r="NI21" s="7"/>
      <c r="NJ21" s="7"/>
      <c r="NK21" s="7"/>
      <c r="NL21" s="7"/>
      <c r="NM21" s="7"/>
      <c r="NN21" s="7"/>
      <c r="NO21" s="7"/>
      <c r="NP21" s="7"/>
      <c r="NQ21" s="7"/>
      <c r="NR21" s="7"/>
      <c r="NS21" s="7"/>
      <c r="NT21" s="7"/>
      <c r="NU21" s="7"/>
      <c r="NV21" s="7"/>
      <c r="NW21" s="7"/>
      <c r="NX21" s="7"/>
      <c r="NY21" s="7"/>
      <c r="NZ21" s="7"/>
      <c r="OA21" s="7"/>
      <c r="OB21" s="7"/>
      <c r="OC21" s="7"/>
      <c r="OD21" s="7"/>
      <c r="OE21" s="7"/>
      <c r="OF21" s="7"/>
      <c r="OG21" s="7"/>
      <c r="OH21" s="7"/>
      <c r="OI21" s="7"/>
      <c r="OJ21" s="7"/>
      <c r="OK21" s="7"/>
      <c r="OL21" s="7"/>
      <c r="OM21" s="7"/>
      <c r="ON21" s="7"/>
      <c r="OO21" s="7"/>
      <c r="OP21" s="7"/>
      <c r="OQ21" s="7"/>
      <c r="OR21" s="7"/>
      <c r="OS21" s="7"/>
      <c r="OT21" s="7"/>
      <c r="OU21" s="7"/>
      <c r="OV21" s="7"/>
      <c r="OW21" s="7"/>
      <c r="OX21" s="7"/>
      <c r="OY21" s="7"/>
      <c r="OZ21" s="7"/>
      <c r="PA21" s="7"/>
      <c r="PB21" s="7"/>
      <c r="PC21" s="7"/>
      <c r="PD21" s="7"/>
      <c r="PE21" s="7"/>
      <c r="PF21" s="7"/>
      <c r="PG21" s="7"/>
      <c r="PH21" s="7"/>
      <c r="PI21" s="7"/>
      <c r="PJ21" s="7"/>
      <c r="PK21" s="7"/>
      <c r="PL21" s="7"/>
      <c r="PM21" s="7"/>
      <c r="PN21" s="7"/>
      <c r="PO21" s="7"/>
      <c r="PP21" s="7"/>
      <c r="PQ21" s="7"/>
      <c r="PR21" s="7"/>
    </row>
    <row r="22" spans="1:434" s="17" customFormat="1" ht="174" customHeight="1" x14ac:dyDescent="0.3">
      <c r="A22" s="11">
        <v>19</v>
      </c>
      <c r="B22" s="1" t="s">
        <v>14</v>
      </c>
      <c r="C22" s="1" t="s">
        <v>30</v>
      </c>
      <c r="D22" s="1" t="s">
        <v>5</v>
      </c>
      <c r="E22" s="1" t="s">
        <v>75</v>
      </c>
      <c r="F22" s="1" t="s">
        <v>59</v>
      </c>
      <c r="G22" s="2">
        <v>30705882.350000001</v>
      </c>
      <c r="H22" s="15" t="s">
        <v>6</v>
      </c>
      <c r="I22" s="15" t="s">
        <v>28</v>
      </c>
      <c r="J22" s="15" t="s">
        <v>79</v>
      </c>
      <c r="K22" s="15" t="s">
        <v>77</v>
      </c>
      <c r="L22" s="15" t="s">
        <v>79</v>
      </c>
      <c r="M22" s="15" t="s">
        <v>78</v>
      </c>
      <c r="N22" s="15" t="s">
        <v>104</v>
      </c>
      <c r="O22" s="15" t="s">
        <v>98</v>
      </c>
      <c r="P22" s="16" t="s">
        <v>96</v>
      </c>
      <c r="Q22" s="7"/>
      <c r="R22" s="18">
        <f>G22+G24</f>
        <v>63058823.530000001</v>
      </c>
      <c r="S22" s="7"/>
      <c r="T22" s="7" t="s">
        <v>81</v>
      </c>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c r="IW22" s="7"/>
      <c r="IX22" s="7"/>
      <c r="IY22" s="7"/>
      <c r="IZ22" s="7"/>
      <c r="JA22" s="7"/>
      <c r="JB22" s="7"/>
      <c r="JC22" s="7"/>
      <c r="JD22" s="7"/>
      <c r="JE22" s="7"/>
      <c r="JF22" s="7"/>
      <c r="JG22" s="7"/>
      <c r="JH22" s="7"/>
      <c r="JI22" s="7"/>
      <c r="JJ22" s="7"/>
      <c r="JK22" s="7"/>
      <c r="JL22" s="7"/>
      <c r="JM22" s="7"/>
      <c r="JN22" s="7"/>
      <c r="JO22" s="7"/>
      <c r="JP22" s="7"/>
      <c r="JQ22" s="7"/>
      <c r="JR22" s="7"/>
      <c r="JS22" s="7"/>
      <c r="JT22" s="7"/>
      <c r="JU22" s="7"/>
      <c r="JV22" s="7"/>
      <c r="JW22" s="7"/>
      <c r="JX22" s="7"/>
      <c r="JY22" s="7"/>
      <c r="JZ22" s="7"/>
      <c r="KA22" s="7"/>
      <c r="KB22" s="7"/>
      <c r="KC22" s="7"/>
      <c r="KD22" s="7"/>
      <c r="KE22" s="7"/>
      <c r="KF22" s="7"/>
      <c r="KG22" s="7"/>
      <c r="KH22" s="7"/>
      <c r="KI22" s="7"/>
      <c r="KJ22" s="7"/>
      <c r="KK22" s="7"/>
      <c r="KL22" s="7"/>
      <c r="KM22" s="7"/>
      <c r="KN22" s="7"/>
      <c r="KO22" s="7"/>
      <c r="KP22" s="7"/>
      <c r="KQ22" s="7"/>
      <c r="KR22" s="7"/>
      <c r="KS22" s="7"/>
      <c r="KT22" s="7"/>
      <c r="KU22" s="7"/>
      <c r="KV22" s="7"/>
      <c r="KW22" s="7"/>
      <c r="KX22" s="7"/>
      <c r="KY22" s="7"/>
      <c r="KZ22" s="7"/>
      <c r="LA22" s="7"/>
      <c r="LB22" s="7"/>
      <c r="LC22" s="7"/>
      <c r="LD22" s="7"/>
      <c r="LE22" s="7"/>
      <c r="LF22" s="7"/>
      <c r="LG22" s="7"/>
      <c r="LH22" s="7"/>
      <c r="LI22" s="7"/>
      <c r="LJ22" s="7"/>
      <c r="LK22" s="7"/>
      <c r="LL22" s="7"/>
      <c r="LM22" s="7"/>
      <c r="LN22" s="7"/>
      <c r="LO22" s="7"/>
      <c r="LP22" s="7"/>
      <c r="LQ22" s="7"/>
      <c r="LR22" s="7"/>
      <c r="LS22" s="7"/>
      <c r="LT22" s="7"/>
      <c r="LU22" s="7"/>
      <c r="LV22" s="7"/>
      <c r="LW22" s="7"/>
      <c r="LX22" s="7"/>
      <c r="LY22" s="7"/>
      <c r="LZ22" s="7"/>
      <c r="MA22" s="7"/>
      <c r="MB22" s="7"/>
      <c r="MC22" s="7"/>
      <c r="MD22" s="7"/>
      <c r="ME22" s="7"/>
      <c r="MF22" s="7"/>
      <c r="MG22" s="7"/>
      <c r="MH22" s="7"/>
      <c r="MI22" s="7"/>
      <c r="MJ22" s="7"/>
      <c r="MK22" s="7"/>
      <c r="ML22" s="7"/>
      <c r="MM22" s="7"/>
      <c r="MN22" s="7"/>
      <c r="MO22" s="7"/>
      <c r="MP22" s="7"/>
      <c r="MQ22" s="7"/>
      <c r="MR22" s="7"/>
      <c r="MS22" s="7"/>
      <c r="MT22" s="7"/>
      <c r="MU22" s="7"/>
      <c r="MV22" s="7"/>
      <c r="MW22" s="7"/>
      <c r="MX22" s="7"/>
      <c r="MY22" s="7"/>
      <c r="MZ22" s="7"/>
      <c r="NA22" s="7"/>
      <c r="NB22" s="7"/>
      <c r="NC22" s="7"/>
      <c r="ND22" s="7"/>
      <c r="NE22" s="7"/>
      <c r="NF22" s="7"/>
      <c r="NG22" s="7"/>
      <c r="NH22" s="7"/>
      <c r="NI22" s="7"/>
      <c r="NJ22" s="7"/>
      <c r="NK22" s="7"/>
      <c r="NL22" s="7"/>
      <c r="NM22" s="7"/>
      <c r="NN22" s="7"/>
      <c r="NO22" s="7"/>
      <c r="NP22" s="7"/>
      <c r="NQ22" s="7"/>
      <c r="NR22" s="7"/>
      <c r="NS22" s="7"/>
      <c r="NT22" s="7"/>
      <c r="NU22" s="7"/>
      <c r="NV22" s="7"/>
      <c r="NW22" s="7"/>
      <c r="NX22" s="7"/>
      <c r="NY22" s="7"/>
      <c r="NZ22" s="7"/>
      <c r="OA22" s="7"/>
      <c r="OB22" s="7"/>
      <c r="OC22" s="7"/>
      <c r="OD22" s="7"/>
      <c r="OE22" s="7"/>
      <c r="OF22" s="7"/>
      <c r="OG22" s="7"/>
      <c r="OH22" s="7"/>
      <c r="OI22" s="7"/>
      <c r="OJ22" s="7"/>
      <c r="OK22" s="7"/>
      <c r="OL22" s="7"/>
      <c r="OM22" s="7"/>
      <c r="ON22" s="7"/>
      <c r="OO22" s="7"/>
      <c r="OP22" s="7"/>
      <c r="OQ22" s="7"/>
      <c r="OR22" s="7"/>
      <c r="OS22" s="7"/>
      <c r="OT22" s="7"/>
      <c r="OU22" s="7"/>
      <c r="OV22" s="7"/>
      <c r="OW22" s="7"/>
      <c r="OX22" s="7"/>
      <c r="OY22" s="7"/>
      <c r="OZ22" s="7"/>
      <c r="PA22" s="7"/>
      <c r="PB22" s="7"/>
      <c r="PC22" s="7"/>
      <c r="PD22" s="7"/>
      <c r="PE22" s="7"/>
      <c r="PF22" s="7"/>
      <c r="PG22" s="7"/>
      <c r="PH22" s="7"/>
      <c r="PI22" s="7"/>
      <c r="PJ22" s="7"/>
      <c r="PK22" s="7"/>
      <c r="PL22" s="7"/>
      <c r="PM22" s="7"/>
      <c r="PN22" s="7"/>
      <c r="PO22" s="7"/>
      <c r="PP22" s="7"/>
      <c r="PQ22" s="7"/>
      <c r="PR22" s="7"/>
    </row>
    <row r="23" spans="1:434" s="17" customFormat="1" ht="174" customHeight="1" x14ac:dyDescent="0.3">
      <c r="A23" s="11">
        <v>20</v>
      </c>
      <c r="B23" s="1" t="s">
        <v>14</v>
      </c>
      <c r="C23" s="1" t="s">
        <v>29</v>
      </c>
      <c r="D23" s="1" t="s">
        <v>20</v>
      </c>
      <c r="E23" s="1" t="s">
        <v>71</v>
      </c>
      <c r="F23" s="1" t="s">
        <v>62</v>
      </c>
      <c r="G23" s="2">
        <v>30873103.760000002</v>
      </c>
      <c r="H23" s="15" t="s">
        <v>6</v>
      </c>
      <c r="I23" s="15" t="s">
        <v>77</v>
      </c>
      <c r="J23" s="15" t="s">
        <v>99</v>
      </c>
      <c r="K23" s="15" t="s">
        <v>95</v>
      </c>
      <c r="L23" s="15" t="s">
        <v>99</v>
      </c>
      <c r="M23" s="15" t="s">
        <v>98</v>
      </c>
      <c r="N23" s="15" t="s">
        <v>123</v>
      </c>
      <c r="O23" s="15" t="s">
        <v>79</v>
      </c>
      <c r="P23" s="16" t="s">
        <v>96</v>
      </c>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c r="IW23" s="7"/>
      <c r="IX23" s="7"/>
      <c r="IY23" s="7"/>
      <c r="IZ23" s="7"/>
      <c r="JA23" s="7"/>
      <c r="JB23" s="7"/>
      <c r="JC23" s="7"/>
      <c r="JD23" s="7"/>
      <c r="JE23" s="7"/>
      <c r="JF23" s="7"/>
      <c r="JG23" s="7"/>
      <c r="JH23" s="7"/>
      <c r="JI23" s="7"/>
      <c r="JJ23" s="7"/>
      <c r="JK23" s="7"/>
      <c r="JL23" s="7"/>
      <c r="JM23" s="7"/>
      <c r="JN23" s="7"/>
      <c r="JO23" s="7"/>
      <c r="JP23" s="7"/>
      <c r="JQ23" s="7"/>
      <c r="JR23" s="7"/>
      <c r="JS23" s="7"/>
      <c r="JT23" s="7"/>
      <c r="JU23" s="7"/>
      <c r="JV23" s="7"/>
      <c r="JW23" s="7"/>
      <c r="JX23" s="7"/>
      <c r="JY23" s="7"/>
      <c r="JZ23" s="7"/>
      <c r="KA23" s="7"/>
      <c r="KB23" s="7"/>
      <c r="KC23" s="7"/>
      <c r="KD23" s="7"/>
      <c r="KE23" s="7"/>
      <c r="KF23" s="7"/>
      <c r="KG23" s="7"/>
      <c r="KH23" s="7"/>
      <c r="KI23" s="7"/>
      <c r="KJ23" s="7"/>
      <c r="KK23" s="7"/>
      <c r="KL23" s="7"/>
      <c r="KM23" s="7"/>
      <c r="KN23" s="7"/>
      <c r="KO23" s="7"/>
      <c r="KP23" s="7"/>
      <c r="KQ23" s="7"/>
      <c r="KR23" s="7"/>
      <c r="KS23" s="7"/>
      <c r="KT23" s="7"/>
      <c r="KU23" s="7"/>
      <c r="KV23" s="7"/>
      <c r="KW23" s="7"/>
      <c r="KX23" s="7"/>
      <c r="KY23" s="7"/>
      <c r="KZ23" s="7"/>
      <c r="LA23" s="7"/>
      <c r="LB23" s="7"/>
      <c r="LC23" s="7"/>
      <c r="LD23" s="7"/>
      <c r="LE23" s="7"/>
      <c r="LF23" s="7"/>
      <c r="LG23" s="7"/>
      <c r="LH23" s="7"/>
      <c r="LI23" s="7"/>
      <c r="LJ23" s="7"/>
      <c r="LK23" s="7"/>
      <c r="LL23" s="7"/>
      <c r="LM23" s="7"/>
      <c r="LN23" s="7"/>
      <c r="LO23" s="7"/>
      <c r="LP23" s="7"/>
      <c r="LQ23" s="7"/>
      <c r="LR23" s="7"/>
      <c r="LS23" s="7"/>
      <c r="LT23" s="7"/>
      <c r="LU23" s="7"/>
      <c r="LV23" s="7"/>
      <c r="LW23" s="7"/>
      <c r="LX23" s="7"/>
      <c r="LY23" s="7"/>
      <c r="LZ23" s="7"/>
      <c r="MA23" s="7"/>
      <c r="MB23" s="7"/>
      <c r="MC23" s="7"/>
      <c r="MD23" s="7"/>
      <c r="ME23" s="7"/>
      <c r="MF23" s="7"/>
      <c r="MG23" s="7"/>
      <c r="MH23" s="7"/>
      <c r="MI23" s="7"/>
      <c r="MJ23" s="7"/>
      <c r="MK23" s="7"/>
      <c r="ML23" s="7"/>
      <c r="MM23" s="7"/>
      <c r="MN23" s="7"/>
      <c r="MO23" s="7"/>
      <c r="MP23" s="7"/>
      <c r="MQ23" s="7"/>
      <c r="MR23" s="7"/>
      <c r="MS23" s="7"/>
      <c r="MT23" s="7"/>
      <c r="MU23" s="7"/>
      <c r="MV23" s="7"/>
      <c r="MW23" s="7"/>
      <c r="MX23" s="7"/>
      <c r="MY23" s="7"/>
      <c r="MZ23" s="7"/>
      <c r="NA23" s="7"/>
      <c r="NB23" s="7"/>
      <c r="NC23" s="7"/>
      <c r="ND23" s="7"/>
      <c r="NE23" s="7"/>
      <c r="NF23" s="7"/>
      <c r="NG23" s="7"/>
      <c r="NH23" s="7"/>
      <c r="NI23" s="7"/>
      <c r="NJ23" s="7"/>
      <c r="NK23" s="7"/>
      <c r="NL23" s="7"/>
      <c r="NM23" s="7"/>
      <c r="NN23" s="7"/>
      <c r="NO23" s="7"/>
      <c r="NP23" s="7"/>
      <c r="NQ23" s="7"/>
      <c r="NR23" s="7"/>
      <c r="NS23" s="7"/>
      <c r="NT23" s="7"/>
      <c r="NU23" s="7"/>
      <c r="NV23" s="7"/>
      <c r="NW23" s="7"/>
      <c r="NX23" s="7"/>
      <c r="NY23" s="7"/>
      <c r="NZ23" s="7"/>
      <c r="OA23" s="7"/>
      <c r="OB23" s="7"/>
      <c r="OC23" s="7"/>
      <c r="OD23" s="7"/>
      <c r="OE23" s="7"/>
      <c r="OF23" s="7"/>
      <c r="OG23" s="7"/>
      <c r="OH23" s="7"/>
      <c r="OI23" s="7"/>
      <c r="OJ23" s="7"/>
      <c r="OK23" s="7"/>
      <c r="OL23" s="7"/>
      <c r="OM23" s="7"/>
      <c r="ON23" s="7"/>
      <c r="OO23" s="7"/>
      <c r="OP23" s="7"/>
      <c r="OQ23" s="7"/>
      <c r="OR23" s="7"/>
      <c r="OS23" s="7"/>
      <c r="OT23" s="7"/>
      <c r="OU23" s="7"/>
      <c r="OV23" s="7"/>
      <c r="OW23" s="7"/>
      <c r="OX23" s="7"/>
      <c r="OY23" s="7"/>
      <c r="OZ23" s="7"/>
      <c r="PA23" s="7"/>
      <c r="PB23" s="7"/>
      <c r="PC23" s="7"/>
      <c r="PD23" s="7"/>
      <c r="PE23" s="7"/>
      <c r="PF23" s="7"/>
      <c r="PG23" s="7"/>
      <c r="PH23" s="7"/>
      <c r="PI23" s="7"/>
      <c r="PJ23" s="7"/>
      <c r="PK23" s="7"/>
      <c r="PL23" s="7"/>
      <c r="PM23" s="7"/>
      <c r="PN23" s="7"/>
      <c r="PO23" s="7"/>
      <c r="PP23" s="7"/>
      <c r="PQ23" s="7"/>
      <c r="PR23" s="7"/>
    </row>
    <row r="24" spans="1:434" s="17" customFormat="1" ht="174" customHeight="1" x14ac:dyDescent="0.3">
      <c r="A24" s="11">
        <v>21</v>
      </c>
      <c r="B24" s="1" t="s">
        <v>14</v>
      </c>
      <c r="C24" s="1" t="s">
        <v>30</v>
      </c>
      <c r="D24" s="1" t="s">
        <v>5</v>
      </c>
      <c r="E24" s="1" t="s">
        <v>24</v>
      </c>
      <c r="F24" s="1" t="s">
        <v>107</v>
      </c>
      <c r="G24" s="2">
        <f>32352941.18</f>
        <v>32352941.18</v>
      </c>
      <c r="H24" s="15" t="s">
        <v>9</v>
      </c>
      <c r="I24" s="15" t="s">
        <v>95</v>
      </c>
      <c r="J24" s="15" t="s">
        <v>100</v>
      </c>
      <c r="K24" s="15" t="s">
        <v>78</v>
      </c>
      <c r="L24" s="15" t="s">
        <v>100</v>
      </c>
      <c r="M24" s="15" t="s">
        <v>79</v>
      </c>
      <c r="N24" s="15" t="s">
        <v>124</v>
      </c>
      <c r="O24" s="15" t="s">
        <v>99</v>
      </c>
      <c r="P24" s="16" t="s">
        <v>96</v>
      </c>
      <c r="Q24" s="7"/>
      <c r="R24" s="7"/>
      <c r="S24" s="7"/>
      <c r="T24" s="18"/>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c r="IW24" s="7"/>
      <c r="IX24" s="7"/>
      <c r="IY24" s="7"/>
      <c r="IZ24" s="7"/>
      <c r="JA24" s="7"/>
      <c r="JB24" s="7"/>
      <c r="JC24" s="7"/>
      <c r="JD24" s="7"/>
      <c r="JE24" s="7"/>
      <c r="JF24" s="7"/>
      <c r="JG24" s="7"/>
      <c r="JH24" s="7"/>
      <c r="JI24" s="7"/>
      <c r="JJ24" s="7"/>
      <c r="JK24" s="7"/>
      <c r="JL24" s="7"/>
      <c r="JM24" s="7"/>
      <c r="JN24" s="7"/>
      <c r="JO24" s="7"/>
      <c r="JP24" s="7"/>
      <c r="JQ24" s="7"/>
      <c r="JR24" s="7"/>
      <c r="JS24" s="7"/>
      <c r="JT24" s="7"/>
      <c r="JU24" s="7"/>
      <c r="JV24" s="7"/>
      <c r="JW24" s="7"/>
      <c r="JX24" s="7"/>
      <c r="JY24" s="7"/>
      <c r="JZ24" s="7"/>
      <c r="KA24" s="7"/>
      <c r="KB24" s="7"/>
      <c r="KC24" s="7"/>
      <c r="KD24" s="7"/>
      <c r="KE24" s="7"/>
      <c r="KF24" s="7"/>
      <c r="KG24" s="7"/>
      <c r="KH24" s="7"/>
      <c r="KI24" s="7"/>
      <c r="KJ24" s="7"/>
      <c r="KK24" s="7"/>
      <c r="KL24" s="7"/>
      <c r="KM24" s="7"/>
      <c r="KN24" s="7"/>
      <c r="KO24" s="7"/>
      <c r="KP24" s="7"/>
      <c r="KQ24" s="7"/>
      <c r="KR24" s="7"/>
      <c r="KS24" s="7"/>
      <c r="KT24" s="7"/>
      <c r="KU24" s="7"/>
      <c r="KV24" s="7"/>
      <c r="KW24" s="7"/>
      <c r="KX24" s="7"/>
      <c r="KY24" s="7"/>
      <c r="KZ24" s="7"/>
      <c r="LA24" s="7"/>
      <c r="LB24" s="7"/>
      <c r="LC24" s="7"/>
      <c r="LD24" s="7"/>
      <c r="LE24" s="7"/>
      <c r="LF24" s="7"/>
      <c r="LG24" s="7"/>
      <c r="LH24" s="7"/>
      <c r="LI24" s="7"/>
      <c r="LJ24" s="7"/>
      <c r="LK24" s="7"/>
      <c r="LL24" s="7"/>
      <c r="LM24" s="7"/>
      <c r="LN24" s="7"/>
      <c r="LO24" s="7"/>
      <c r="LP24" s="7"/>
      <c r="LQ24" s="7"/>
      <c r="LR24" s="7"/>
      <c r="LS24" s="7"/>
      <c r="LT24" s="7"/>
      <c r="LU24" s="7"/>
      <c r="LV24" s="7"/>
      <c r="LW24" s="7"/>
      <c r="LX24" s="7"/>
      <c r="LY24" s="7"/>
      <c r="LZ24" s="7"/>
      <c r="MA24" s="7"/>
      <c r="MB24" s="7"/>
      <c r="MC24" s="7"/>
      <c r="MD24" s="7"/>
      <c r="ME24" s="7"/>
      <c r="MF24" s="7"/>
      <c r="MG24" s="7"/>
      <c r="MH24" s="7"/>
      <c r="MI24" s="7"/>
      <c r="MJ24" s="7"/>
      <c r="MK24" s="7"/>
      <c r="ML24" s="7"/>
      <c r="MM24" s="7"/>
      <c r="MN24" s="7"/>
      <c r="MO24" s="7"/>
      <c r="MP24" s="7"/>
      <c r="MQ24" s="7"/>
      <c r="MR24" s="7"/>
      <c r="MS24" s="7"/>
      <c r="MT24" s="7"/>
      <c r="MU24" s="7"/>
      <c r="MV24" s="7"/>
      <c r="MW24" s="7"/>
      <c r="MX24" s="7"/>
      <c r="MY24" s="7"/>
      <c r="MZ24" s="7"/>
      <c r="NA24" s="7"/>
      <c r="NB24" s="7"/>
      <c r="NC24" s="7"/>
      <c r="ND24" s="7"/>
      <c r="NE24" s="7"/>
      <c r="NF24" s="7"/>
      <c r="NG24" s="7"/>
      <c r="NH24" s="7"/>
      <c r="NI24" s="7"/>
      <c r="NJ24" s="7"/>
      <c r="NK24" s="7"/>
      <c r="NL24" s="7"/>
      <c r="NM24" s="7"/>
      <c r="NN24" s="7"/>
      <c r="NO24" s="7"/>
      <c r="NP24" s="7"/>
      <c r="NQ24" s="7"/>
      <c r="NR24" s="7"/>
      <c r="NS24" s="7"/>
      <c r="NT24" s="7"/>
      <c r="NU24" s="7"/>
      <c r="NV24" s="7"/>
      <c r="NW24" s="7"/>
      <c r="NX24" s="7"/>
      <c r="NY24" s="7"/>
      <c r="NZ24" s="7"/>
      <c r="OA24" s="7"/>
      <c r="OB24" s="7"/>
      <c r="OC24" s="7"/>
      <c r="OD24" s="7"/>
      <c r="OE24" s="7"/>
      <c r="OF24" s="7"/>
      <c r="OG24" s="7"/>
      <c r="OH24" s="7"/>
      <c r="OI24" s="7"/>
      <c r="OJ24" s="7"/>
      <c r="OK24" s="7"/>
      <c r="OL24" s="7"/>
      <c r="OM24" s="7"/>
      <c r="ON24" s="7"/>
      <c r="OO24" s="7"/>
      <c r="OP24" s="7"/>
      <c r="OQ24" s="7"/>
      <c r="OR24" s="7"/>
      <c r="OS24" s="7"/>
      <c r="OT24" s="7"/>
      <c r="OU24" s="7"/>
      <c r="OV24" s="7"/>
      <c r="OW24" s="7"/>
      <c r="OX24" s="7"/>
      <c r="OY24" s="7"/>
      <c r="OZ24" s="7"/>
      <c r="PA24" s="7"/>
      <c r="PB24" s="7"/>
      <c r="PC24" s="7"/>
      <c r="PD24" s="7"/>
      <c r="PE24" s="7"/>
      <c r="PF24" s="7"/>
      <c r="PG24" s="7"/>
      <c r="PH24" s="7"/>
      <c r="PI24" s="7"/>
      <c r="PJ24" s="7"/>
      <c r="PK24" s="7"/>
      <c r="PL24" s="7"/>
      <c r="PM24" s="7"/>
      <c r="PN24" s="7"/>
      <c r="PO24" s="7"/>
      <c r="PP24" s="7"/>
      <c r="PQ24" s="7"/>
      <c r="PR24" s="7"/>
    </row>
    <row r="25" spans="1:434" s="17" customFormat="1" ht="174" customHeight="1" x14ac:dyDescent="0.3">
      <c r="A25" s="11">
        <v>22</v>
      </c>
      <c r="B25" s="1"/>
      <c r="C25" s="1"/>
      <c r="D25" s="1" t="s">
        <v>5</v>
      </c>
      <c r="E25" s="1" t="s">
        <v>106</v>
      </c>
      <c r="F25" s="1" t="s">
        <v>108</v>
      </c>
      <c r="G25" s="2">
        <f>10000000</f>
        <v>10000000</v>
      </c>
      <c r="H25" s="15" t="s">
        <v>9</v>
      </c>
      <c r="I25" s="15" t="s">
        <v>95</v>
      </c>
      <c r="J25" s="15" t="s">
        <v>100</v>
      </c>
      <c r="K25" s="15" t="s">
        <v>78</v>
      </c>
      <c r="L25" s="15" t="s">
        <v>100</v>
      </c>
      <c r="M25" s="15" t="s">
        <v>79</v>
      </c>
      <c r="N25" s="15" t="s">
        <v>124</v>
      </c>
      <c r="O25" s="15" t="s">
        <v>99</v>
      </c>
      <c r="P25" s="16" t="s">
        <v>96</v>
      </c>
      <c r="Q25" s="7"/>
      <c r="R25" s="7"/>
      <c r="S25" s="7"/>
      <c r="T25" s="18"/>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c r="IX25" s="7"/>
      <c r="IY25" s="7"/>
      <c r="IZ25" s="7"/>
      <c r="JA25" s="7"/>
      <c r="JB25" s="7"/>
      <c r="JC25" s="7"/>
      <c r="JD25" s="7"/>
      <c r="JE25" s="7"/>
      <c r="JF25" s="7"/>
      <c r="JG25" s="7"/>
      <c r="JH25" s="7"/>
      <c r="JI25" s="7"/>
      <c r="JJ25" s="7"/>
      <c r="JK25" s="7"/>
      <c r="JL25" s="7"/>
      <c r="JM25" s="7"/>
      <c r="JN25" s="7"/>
      <c r="JO25" s="7"/>
      <c r="JP25" s="7"/>
      <c r="JQ25" s="7"/>
      <c r="JR25" s="7"/>
      <c r="JS25" s="7"/>
      <c r="JT25" s="7"/>
      <c r="JU25" s="7"/>
      <c r="JV25" s="7"/>
      <c r="JW25" s="7"/>
      <c r="JX25" s="7"/>
      <c r="JY25" s="7"/>
      <c r="JZ25" s="7"/>
      <c r="KA25" s="7"/>
      <c r="KB25" s="7"/>
      <c r="KC25" s="7"/>
      <c r="KD25" s="7"/>
      <c r="KE25" s="7"/>
      <c r="KF25" s="7"/>
      <c r="KG25" s="7"/>
      <c r="KH25" s="7"/>
      <c r="KI25" s="7"/>
      <c r="KJ25" s="7"/>
      <c r="KK25" s="7"/>
      <c r="KL25" s="7"/>
      <c r="KM25" s="7"/>
      <c r="KN25" s="7"/>
      <c r="KO25" s="7"/>
      <c r="KP25" s="7"/>
      <c r="KQ25" s="7"/>
      <c r="KR25" s="7"/>
      <c r="KS25" s="7"/>
      <c r="KT25" s="7"/>
      <c r="KU25" s="7"/>
      <c r="KV25" s="7"/>
      <c r="KW25" s="7"/>
      <c r="KX25" s="7"/>
      <c r="KY25" s="7"/>
      <c r="KZ25" s="7"/>
      <c r="LA25" s="7"/>
      <c r="LB25" s="7"/>
      <c r="LC25" s="7"/>
      <c r="LD25" s="7"/>
      <c r="LE25" s="7"/>
      <c r="LF25" s="7"/>
      <c r="LG25" s="7"/>
      <c r="LH25" s="7"/>
      <c r="LI25" s="7"/>
      <c r="LJ25" s="7"/>
      <c r="LK25" s="7"/>
      <c r="LL25" s="7"/>
      <c r="LM25" s="7"/>
      <c r="LN25" s="7"/>
      <c r="LO25" s="7"/>
      <c r="LP25" s="7"/>
      <c r="LQ25" s="7"/>
      <c r="LR25" s="7"/>
      <c r="LS25" s="7"/>
      <c r="LT25" s="7"/>
      <c r="LU25" s="7"/>
      <c r="LV25" s="7"/>
      <c r="LW25" s="7"/>
      <c r="LX25" s="7"/>
      <c r="LY25" s="7"/>
      <c r="LZ25" s="7"/>
      <c r="MA25" s="7"/>
      <c r="MB25" s="7"/>
      <c r="MC25" s="7"/>
      <c r="MD25" s="7"/>
      <c r="ME25" s="7"/>
      <c r="MF25" s="7"/>
      <c r="MG25" s="7"/>
      <c r="MH25" s="7"/>
      <c r="MI25" s="7"/>
      <c r="MJ25" s="7"/>
      <c r="MK25" s="7"/>
      <c r="ML25" s="7"/>
      <c r="MM25" s="7"/>
      <c r="MN25" s="7"/>
      <c r="MO25" s="7"/>
      <c r="MP25" s="7"/>
      <c r="MQ25" s="7"/>
      <c r="MR25" s="7"/>
      <c r="MS25" s="7"/>
      <c r="MT25" s="7"/>
      <c r="MU25" s="7"/>
      <c r="MV25" s="7"/>
      <c r="MW25" s="7"/>
      <c r="MX25" s="7"/>
      <c r="MY25" s="7"/>
      <c r="MZ25" s="7"/>
      <c r="NA25" s="7"/>
      <c r="NB25" s="7"/>
      <c r="NC25" s="7"/>
      <c r="ND25" s="7"/>
      <c r="NE25" s="7"/>
      <c r="NF25" s="7"/>
      <c r="NG25" s="7"/>
      <c r="NH25" s="7"/>
      <c r="NI25" s="7"/>
      <c r="NJ25" s="7"/>
      <c r="NK25" s="7"/>
      <c r="NL25" s="7"/>
      <c r="NM25" s="7"/>
      <c r="NN25" s="7"/>
      <c r="NO25" s="7"/>
      <c r="NP25" s="7"/>
      <c r="NQ25" s="7"/>
      <c r="NR25" s="7"/>
      <c r="NS25" s="7"/>
      <c r="NT25" s="7"/>
      <c r="NU25" s="7"/>
      <c r="NV25" s="7"/>
      <c r="NW25" s="7"/>
      <c r="NX25" s="7"/>
      <c r="NY25" s="7"/>
      <c r="NZ25" s="7"/>
      <c r="OA25" s="7"/>
      <c r="OB25" s="7"/>
      <c r="OC25" s="7"/>
      <c r="OD25" s="7"/>
      <c r="OE25" s="7"/>
      <c r="OF25" s="7"/>
      <c r="OG25" s="7"/>
      <c r="OH25" s="7"/>
      <c r="OI25" s="7"/>
      <c r="OJ25" s="7"/>
      <c r="OK25" s="7"/>
      <c r="OL25" s="7"/>
      <c r="OM25" s="7"/>
      <c r="ON25" s="7"/>
      <c r="OO25" s="7"/>
      <c r="OP25" s="7"/>
      <c r="OQ25" s="7"/>
      <c r="OR25" s="7"/>
      <c r="OS25" s="7"/>
      <c r="OT25" s="7"/>
      <c r="OU25" s="7"/>
      <c r="OV25" s="7"/>
      <c r="OW25" s="7"/>
      <c r="OX25" s="7"/>
      <c r="OY25" s="7"/>
      <c r="OZ25" s="7"/>
      <c r="PA25" s="7"/>
      <c r="PB25" s="7"/>
      <c r="PC25" s="7"/>
      <c r="PD25" s="7"/>
      <c r="PE25" s="7"/>
      <c r="PF25" s="7"/>
      <c r="PG25" s="7"/>
      <c r="PH25" s="7"/>
      <c r="PI25" s="7"/>
      <c r="PJ25" s="7"/>
      <c r="PK25" s="7"/>
      <c r="PL25" s="7"/>
      <c r="PM25" s="7"/>
      <c r="PN25" s="7"/>
      <c r="PO25" s="7"/>
      <c r="PP25" s="7"/>
      <c r="PQ25" s="7"/>
      <c r="PR25" s="7"/>
    </row>
    <row r="26" spans="1:434" s="17" customFormat="1" ht="106.2" customHeight="1" x14ac:dyDescent="0.3">
      <c r="A26" s="11">
        <v>23</v>
      </c>
      <c r="B26" s="1" t="s">
        <v>14</v>
      </c>
      <c r="C26" s="1" t="s">
        <v>30</v>
      </c>
      <c r="D26" s="1" t="s">
        <v>5</v>
      </c>
      <c r="E26" s="1" t="s">
        <v>45</v>
      </c>
      <c r="F26" s="1" t="s">
        <v>65</v>
      </c>
      <c r="G26" s="2">
        <v>7058823.54</v>
      </c>
      <c r="H26" s="15" t="s">
        <v>8</v>
      </c>
      <c r="I26" s="15" t="s">
        <v>78</v>
      </c>
      <c r="J26" s="15" t="s">
        <v>101</v>
      </c>
      <c r="K26" s="15" t="s">
        <v>98</v>
      </c>
      <c r="L26" s="15" t="s">
        <v>98</v>
      </c>
      <c r="M26" s="15" t="s">
        <v>125</v>
      </c>
      <c r="N26" s="15" t="s">
        <v>126</v>
      </c>
      <c r="O26" s="15" t="s">
        <v>100</v>
      </c>
      <c r="P26" s="16" t="s">
        <v>96</v>
      </c>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c r="IW26" s="7"/>
      <c r="IX26" s="7"/>
      <c r="IY26" s="7"/>
      <c r="IZ26" s="7"/>
      <c r="JA26" s="7"/>
      <c r="JB26" s="7"/>
      <c r="JC26" s="7"/>
      <c r="JD26" s="7"/>
      <c r="JE26" s="7"/>
      <c r="JF26" s="7"/>
      <c r="JG26" s="7"/>
      <c r="JH26" s="7"/>
      <c r="JI26" s="7"/>
      <c r="JJ26" s="7"/>
      <c r="JK26" s="7"/>
      <c r="JL26" s="7"/>
      <c r="JM26" s="7"/>
      <c r="JN26" s="7"/>
      <c r="JO26" s="7"/>
      <c r="JP26" s="7"/>
      <c r="JQ26" s="7"/>
      <c r="JR26" s="7"/>
      <c r="JS26" s="7"/>
      <c r="JT26" s="7"/>
      <c r="JU26" s="7"/>
      <c r="JV26" s="7"/>
      <c r="JW26" s="7"/>
      <c r="JX26" s="7"/>
      <c r="JY26" s="7"/>
      <c r="JZ26" s="7"/>
      <c r="KA26" s="7"/>
      <c r="KB26" s="7"/>
      <c r="KC26" s="7"/>
      <c r="KD26" s="7"/>
      <c r="KE26" s="7"/>
      <c r="KF26" s="7"/>
      <c r="KG26" s="7"/>
      <c r="KH26" s="7"/>
      <c r="KI26" s="7"/>
      <c r="KJ26" s="7"/>
      <c r="KK26" s="7"/>
      <c r="KL26" s="7"/>
      <c r="KM26" s="7"/>
      <c r="KN26" s="7"/>
      <c r="KO26" s="7"/>
      <c r="KP26" s="7"/>
      <c r="KQ26" s="7"/>
      <c r="KR26" s="7"/>
      <c r="KS26" s="7"/>
      <c r="KT26" s="7"/>
      <c r="KU26" s="7"/>
      <c r="KV26" s="7"/>
      <c r="KW26" s="7"/>
      <c r="KX26" s="7"/>
      <c r="KY26" s="7"/>
      <c r="KZ26" s="7"/>
      <c r="LA26" s="7"/>
      <c r="LB26" s="7"/>
      <c r="LC26" s="7"/>
      <c r="LD26" s="7"/>
      <c r="LE26" s="7"/>
      <c r="LF26" s="7"/>
      <c r="LG26" s="7"/>
      <c r="LH26" s="7"/>
      <c r="LI26" s="7"/>
      <c r="LJ26" s="7"/>
      <c r="LK26" s="7"/>
      <c r="LL26" s="7"/>
      <c r="LM26" s="7"/>
      <c r="LN26" s="7"/>
      <c r="LO26" s="7"/>
      <c r="LP26" s="7"/>
      <c r="LQ26" s="7"/>
      <c r="LR26" s="7"/>
      <c r="LS26" s="7"/>
      <c r="LT26" s="7"/>
      <c r="LU26" s="7"/>
      <c r="LV26" s="7"/>
      <c r="LW26" s="7"/>
      <c r="LX26" s="7"/>
      <c r="LY26" s="7"/>
      <c r="LZ26" s="7"/>
      <c r="MA26" s="7"/>
      <c r="MB26" s="7"/>
      <c r="MC26" s="7"/>
      <c r="MD26" s="7"/>
      <c r="ME26" s="7"/>
      <c r="MF26" s="7"/>
      <c r="MG26" s="7"/>
      <c r="MH26" s="7"/>
      <c r="MI26" s="7"/>
      <c r="MJ26" s="7"/>
      <c r="MK26" s="7"/>
      <c r="ML26" s="7"/>
      <c r="MM26" s="7"/>
      <c r="MN26" s="7"/>
      <c r="MO26" s="7"/>
      <c r="MP26" s="7"/>
      <c r="MQ26" s="7"/>
      <c r="MR26" s="7"/>
      <c r="MS26" s="7"/>
      <c r="MT26" s="7"/>
      <c r="MU26" s="7"/>
      <c r="MV26" s="7"/>
      <c r="MW26" s="7"/>
      <c r="MX26" s="7"/>
      <c r="MY26" s="7"/>
      <c r="MZ26" s="7"/>
      <c r="NA26" s="7"/>
      <c r="NB26" s="7"/>
      <c r="NC26" s="7"/>
      <c r="ND26" s="7"/>
      <c r="NE26" s="7"/>
      <c r="NF26" s="7"/>
      <c r="NG26" s="7"/>
      <c r="NH26" s="7"/>
      <c r="NI26" s="7"/>
      <c r="NJ26" s="7"/>
      <c r="NK26" s="7"/>
      <c r="NL26" s="7"/>
      <c r="NM26" s="7"/>
      <c r="NN26" s="7"/>
      <c r="NO26" s="7"/>
      <c r="NP26" s="7"/>
      <c r="NQ26" s="7"/>
      <c r="NR26" s="7"/>
      <c r="NS26" s="7"/>
      <c r="NT26" s="7"/>
      <c r="NU26" s="7"/>
      <c r="NV26" s="7"/>
      <c r="NW26" s="7"/>
      <c r="NX26" s="7"/>
      <c r="NY26" s="7"/>
      <c r="NZ26" s="7"/>
      <c r="OA26" s="7"/>
      <c r="OB26" s="7"/>
      <c r="OC26" s="7"/>
      <c r="OD26" s="7"/>
      <c r="OE26" s="7"/>
      <c r="OF26" s="7"/>
      <c r="OG26" s="7"/>
      <c r="OH26" s="7"/>
      <c r="OI26" s="7"/>
      <c r="OJ26" s="7"/>
      <c r="OK26" s="7"/>
      <c r="OL26" s="7"/>
      <c r="OM26" s="7"/>
      <c r="ON26" s="7"/>
      <c r="OO26" s="7"/>
      <c r="OP26" s="7"/>
      <c r="OQ26" s="7"/>
      <c r="OR26" s="7"/>
      <c r="OS26" s="7"/>
      <c r="OT26" s="7"/>
      <c r="OU26" s="7"/>
      <c r="OV26" s="7"/>
      <c r="OW26" s="7"/>
      <c r="OX26" s="7"/>
      <c r="OY26" s="7"/>
      <c r="OZ26" s="7"/>
      <c r="PA26" s="7"/>
      <c r="PB26" s="7"/>
      <c r="PC26" s="7"/>
      <c r="PD26" s="7"/>
      <c r="PE26" s="7"/>
      <c r="PF26" s="7"/>
      <c r="PG26" s="7"/>
      <c r="PH26" s="7"/>
      <c r="PI26" s="7"/>
      <c r="PJ26" s="7"/>
      <c r="PK26" s="7"/>
      <c r="PL26" s="7"/>
      <c r="PM26" s="7"/>
      <c r="PN26" s="7"/>
      <c r="PO26" s="7"/>
      <c r="PP26" s="7"/>
      <c r="PQ26" s="7"/>
      <c r="PR26" s="7"/>
    </row>
    <row r="27" spans="1:434" s="17" customFormat="1" ht="150.6" customHeight="1" x14ac:dyDescent="0.3">
      <c r="A27" s="11">
        <v>24</v>
      </c>
      <c r="B27" s="1" t="s">
        <v>14</v>
      </c>
      <c r="C27" s="1" t="s">
        <v>30</v>
      </c>
      <c r="D27" s="1" t="s">
        <v>34</v>
      </c>
      <c r="E27" s="1" t="s">
        <v>46</v>
      </c>
      <c r="F27" s="1" t="s">
        <v>67</v>
      </c>
      <c r="G27" s="2">
        <v>5882352.9500000002</v>
      </c>
      <c r="H27" s="15" t="s">
        <v>8</v>
      </c>
      <c r="I27" s="15" t="s">
        <v>78</v>
      </c>
      <c r="J27" s="15" t="s">
        <v>101</v>
      </c>
      <c r="K27" s="15" t="s">
        <v>98</v>
      </c>
      <c r="L27" s="15" t="s">
        <v>98</v>
      </c>
      <c r="M27" s="15" t="s">
        <v>125</v>
      </c>
      <c r="N27" s="15" t="s">
        <v>126</v>
      </c>
      <c r="O27" s="15" t="s">
        <v>100</v>
      </c>
      <c r="P27" s="16" t="s">
        <v>96</v>
      </c>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c r="IX27" s="7"/>
      <c r="IY27" s="7"/>
      <c r="IZ27" s="7"/>
      <c r="JA27" s="7"/>
      <c r="JB27" s="7"/>
      <c r="JC27" s="7"/>
      <c r="JD27" s="7"/>
      <c r="JE27" s="7"/>
      <c r="JF27" s="7"/>
      <c r="JG27" s="7"/>
      <c r="JH27" s="7"/>
      <c r="JI27" s="7"/>
      <c r="JJ27" s="7"/>
      <c r="JK27" s="7"/>
      <c r="JL27" s="7"/>
      <c r="JM27" s="7"/>
      <c r="JN27" s="7"/>
      <c r="JO27" s="7"/>
      <c r="JP27" s="7"/>
      <c r="JQ27" s="7"/>
      <c r="JR27" s="7"/>
      <c r="JS27" s="7"/>
      <c r="JT27" s="7"/>
      <c r="JU27" s="7"/>
      <c r="JV27" s="7"/>
      <c r="JW27" s="7"/>
      <c r="JX27" s="7"/>
      <c r="JY27" s="7"/>
      <c r="JZ27" s="7"/>
      <c r="KA27" s="7"/>
      <c r="KB27" s="7"/>
      <c r="KC27" s="7"/>
      <c r="KD27" s="7"/>
      <c r="KE27" s="7"/>
      <c r="KF27" s="7"/>
      <c r="KG27" s="7"/>
      <c r="KH27" s="7"/>
      <c r="KI27" s="7"/>
      <c r="KJ27" s="7"/>
      <c r="KK27" s="7"/>
      <c r="KL27" s="7"/>
      <c r="KM27" s="7"/>
      <c r="KN27" s="7"/>
      <c r="KO27" s="7"/>
      <c r="KP27" s="7"/>
      <c r="KQ27" s="7"/>
      <c r="KR27" s="7"/>
      <c r="KS27" s="7"/>
      <c r="KT27" s="7"/>
      <c r="KU27" s="7"/>
      <c r="KV27" s="7"/>
      <c r="KW27" s="7"/>
      <c r="KX27" s="7"/>
      <c r="KY27" s="7"/>
      <c r="KZ27" s="7"/>
      <c r="LA27" s="7"/>
      <c r="LB27" s="7"/>
      <c r="LC27" s="7"/>
      <c r="LD27" s="7"/>
      <c r="LE27" s="7"/>
      <c r="LF27" s="7"/>
      <c r="LG27" s="7"/>
      <c r="LH27" s="7"/>
      <c r="LI27" s="7"/>
      <c r="LJ27" s="7"/>
      <c r="LK27" s="7"/>
      <c r="LL27" s="7"/>
      <c r="LM27" s="7"/>
      <c r="LN27" s="7"/>
      <c r="LO27" s="7"/>
      <c r="LP27" s="7"/>
      <c r="LQ27" s="7"/>
      <c r="LR27" s="7"/>
      <c r="LS27" s="7"/>
      <c r="LT27" s="7"/>
      <c r="LU27" s="7"/>
      <c r="LV27" s="7"/>
      <c r="LW27" s="7"/>
      <c r="LX27" s="7"/>
      <c r="LY27" s="7"/>
      <c r="LZ27" s="7"/>
      <c r="MA27" s="7"/>
      <c r="MB27" s="7"/>
      <c r="MC27" s="7"/>
      <c r="MD27" s="7"/>
      <c r="ME27" s="7"/>
      <c r="MF27" s="7"/>
      <c r="MG27" s="7"/>
      <c r="MH27" s="7"/>
      <c r="MI27" s="7"/>
      <c r="MJ27" s="7"/>
      <c r="MK27" s="7"/>
      <c r="ML27" s="7"/>
      <c r="MM27" s="7"/>
      <c r="MN27" s="7"/>
      <c r="MO27" s="7"/>
      <c r="MP27" s="7"/>
      <c r="MQ27" s="7"/>
      <c r="MR27" s="7"/>
      <c r="MS27" s="7"/>
      <c r="MT27" s="7"/>
      <c r="MU27" s="7"/>
      <c r="MV27" s="7"/>
      <c r="MW27" s="7"/>
      <c r="MX27" s="7"/>
      <c r="MY27" s="7"/>
      <c r="MZ27" s="7"/>
      <c r="NA27" s="7"/>
      <c r="NB27" s="7"/>
      <c r="NC27" s="7"/>
      <c r="ND27" s="7"/>
      <c r="NE27" s="7"/>
      <c r="NF27" s="7"/>
      <c r="NG27" s="7"/>
      <c r="NH27" s="7"/>
      <c r="NI27" s="7"/>
      <c r="NJ27" s="7"/>
      <c r="NK27" s="7"/>
      <c r="NL27" s="7"/>
      <c r="NM27" s="7"/>
      <c r="NN27" s="7"/>
      <c r="NO27" s="7"/>
      <c r="NP27" s="7"/>
      <c r="NQ27" s="7"/>
      <c r="NR27" s="7"/>
      <c r="NS27" s="7"/>
      <c r="NT27" s="7"/>
      <c r="NU27" s="7"/>
      <c r="NV27" s="7"/>
      <c r="NW27" s="7"/>
      <c r="NX27" s="7"/>
      <c r="NY27" s="7"/>
      <c r="NZ27" s="7"/>
      <c r="OA27" s="7"/>
      <c r="OB27" s="7"/>
      <c r="OC27" s="7"/>
      <c r="OD27" s="7"/>
      <c r="OE27" s="7"/>
      <c r="OF27" s="7"/>
      <c r="OG27" s="7"/>
      <c r="OH27" s="7"/>
      <c r="OI27" s="7"/>
      <c r="OJ27" s="7"/>
      <c r="OK27" s="7"/>
      <c r="OL27" s="7"/>
      <c r="OM27" s="7"/>
      <c r="ON27" s="7"/>
      <c r="OO27" s="7"/>
      <c r="OP27" s="7"/>
      <c r="OQ27" s="7"/>
      <c r="OR27" s="7"/>
      <c r="OS27" s="7"/>
      <c r="OT27" s="7"/>
      <c r="OU27" s="7"/>
      <c r="OV27" s="7"/>
      <c r="OW27" s="7"/>
      <c r="OX27" s="7"/>
      <c r="OY27" s="7"/>
      <c r="OZ27" s="7"/>
      <c r="PA27" s="7"/>
      <c r="PB27" s="7"/>
      <c r="PC27" s="7"/>
      <c r="PD27" s="7"/>
      <c r="PE27" s="7"/>
      <c r="PF27" s="7"/>
      <c r="PG27" s="7"/>
      <c r="PH27" s="7"/>
      <c r="PI27" s="7"/>
      <c r="PJ27" s="7"/>
      <c r="PK27" s="7"/>
      <c r="PL27" s="7"/>
      <c r="PM27" s="7"/>
      <c r="PN27" s="7"/>
      <c r="PO27" s="7"/>
      <c r="PP27" s="7"/>
      <c r="PQ27" s="7"/>
      <c r="PR27" s="7"/>
    </row>
    <row r="28" spans="1:434" s="17" customFormat="1" ht="174" customHeight="1" x14ac:dyDescent="0.3">
      <c r="A28" s="11">
        <v>25</v>
      </c>
      <c r="B28" s="1" t="s">
        <v>14</v>
      </c>
      <c r="C28" s="1" t="s">
        <v>30</v>
      </c>
      <c r="D28" s="1" t="s">
        <v>34</v>
      </c>
      <c r="E28" s="30" t="s">
        <v>130</v>
      </c>
      <c r="F28" s="1" t="s">
        <v>66</v>
      </c>
      <c r="G28" s="2">
        <f>23529411.81+23529411.81</f>
        <v>47058823.619999997</v>
      </c>
      <c r="H28" s="15" t="s">
        <v>15</v>
      </c>
      <c r="I28" s="15" t="s">
        <v>77</v>
      </c>
      <c r="J28" s="15" t="s">
        <v>99</v>
      </c>
      <c r="K28" s="15" t="s">
        <v>95</v>
      </c>
      <c r="L28" s="15" t="s">
        <v>99</v>
      </c>
      <c r="M28" s="15" t="s">
        <v>98</v>
      </c>
      <c r="N28" s="15" t="s">
        <v>123</v>
      </c>
      <c r="O28" s="15" t="s">
        <v>79</v>
      </c>
      <c r="P28" s="16" t="s">
        <v>96</v>
      </c>
    </row>
    <row r="29" spans="1:434" s="17" customFormat="1" ht="174" customHeight="1" x14ac:dyDescent="0.3">
      <c r="A29" s="11">
        <v>26</v>
      </c>
      <c r="B29" s="1" t="s">
        <v>14</v>
      </c>
      <c r="C29" s="1" t="s">
        <v>72</v>
      </c>
      <c r="D29" s="1" t="s">
        <v>38</v>
      </c>
      <c r="E29" s="30" t="s">
        <v>128</v>
      </c>
      <c r="F29" s="1" t="s">
        <v>56</v>
      </c>
      <c r="G29" s="2">
        <f>11764705.89+11764705.89</f>
        <v>23529411.780000001</v>
      </c>
      <c r="H29" s="15" t="s">
        <v>15</v>
      </c>
      <c r="I29" s="15" t="s">
        <v>77</v>
      </c>
      <c r="J29" s="15" t="s">
        <v>99</v>
      </c>
      <c r="K29" s="15" t="s">
        <v>95</v>
      </c>
      <c r="L29" s="15" t="s">
        <v>99</v>
      </c>
      <c r="M29" s="15" t="s">
        <v>98</v>
      </c>
      <c r="N29" s="15" t="s">
        <v>123</v>
      </c>
      <c r="O29" s="15" t="s">
        <v>79</v>
      </c>
      <c r="P29" s="16" t="s">
        <v>96</v>
      </c>
    </row>
    <row r="30" spans="1:434" s="17" customFormat="1" ht="174" customHeight="1" x14ac:dyDescent="0.3">
      <c r="A30" s="11">
        <v>27</v>
      </c>
      <c r="B30" s="1" t="s">
        <v>14</v>
      </c>
      <c r="C30" s="1" t="s">
        <v>72</v>
      </c>
      <c r="D30" s="1" t="s">
        <v>36</v>
      </c>
      <c r="E30" s="30" t="s">
        <v>128</v>
      </c>
      <c r="F30" s="1" t="s">
        <v>58</v>
      </c>
      <c r="G30" s="2">
        <f>38433503.55+23529411.78</f>
        <v>61962915.329999998</v>
      </c>
      <c r="H30" s="15" t="s">
        <v>15</v>
      </c>
      <c r="I30" s="15" t="s">
        <v>77</v>
      </c>
      <c r="J30" s="15" t="s">
        <v>99</v>
      </c>
      <c r="K30" s="15" t="s">
        <v>95</v>
      </c>
      <c r="L30" s="15" t="s">
        <v>99</v>
      </c>
      <c r="M30" s="15" t="s">
        <v>98</v>
      </c>
      <c r="N30" s="15" t="s">
        <v>123</v>
      </c>
      <c r="O30" s="15" t="s">
        <v>79</v>
      </c>
      <c r="P30" s="16" t="s">
        <v>96</v>
      </c>
      <c r="Q30" s="21"/>
    </row>
    <row r="31" spans="1:434" s="6" customFormat="1" ht="174" customHeight="1" thickBot="1" x14ac:dyDescent="0.35">
      <c r="A31" s="3">
        <v>28</v>
      </c>
      <c r="B31" s="4" t="s">
        <v>14</v>
      </c>
      <c r="C31" s="4" t="s">
        <v>32</v>
      </c>
      <c r="D31" s="4" t="s">
        <v>37</v>
      </c>
      <c r="E31" s="31" t="s">
        <v>129</v>
      </c>
      <c r="F31" s="4" t="s">
        <v>80</v>
      </c>
      <c r="G31" s="5">
        <f>70588235.48+70588235.48</f>
        <v>141176470.96000001</v>
      </c>
      <c r="H31" s="22" t="s">
        <v>15</v>
      </c>
      <c r="I31" s="22" t="s">
        <v>77</v>
      </c>
      <c r="J31" s="22" t="s">
        <v>99</v>
      </c>
      <c r="K31" s="22" t="s">
        <v>95</v>
      </c>
      <c r="L31" s="22" t="s">
        <v>99</v>
      </c>
      <c r="M31" s="22" t="s">
        <v>98</v>
      </c>
      <c r="N31" s="22" t="s">
        <v>123</v>
      </c>
      <c r="O31" s="22" t="s">
        <v>79</v>
      </c>
      <c r="P31" s="23" t="s">
        <v>96</v>
      </c>
    </row>
    <row r="32" spans="1:434" ht="174" customHeight="1" x14ac:dyDescent="0.3">
      <c r="G32" s="24"/>
    </row>
    <row r="33" spans="7:7" ht="174" customHeight="1" x14ac:dyDescent="0.3">
      <c r="G33" s="25">
        <f>G31+G30+G29+G28</f>
        <v>273727621.69</v>
      </c>
    </row>
    <row r="34" spans="7:7" ht="174" customHeight="1" x14ac:dyDescent="0.3">
      <c r="G34" s="18">
        <f>SUM(G4:G31)</f>
        <v>1506695259.0999997</v>
      </c>
    </row>
    <row r="36" spans="7:7" ht="174" customHeight="1" x14ac:dyDescent="0.3">
      <c r="G36" s="18"/>
    </row>
    <row r="39" spans="7:7" ht="174" customHeight="1" x14ac:dyDescent="0.3">
      <c r="G39" s="18"/>
    </row>
    <row r="40" spans="7:7" ht="174" customHeight="1" x14ac:dyDescent="0.3">
      <c r="G40" s="7" t="e">
        <f>#REF!/4</f>
        <v>#REF!</v>
      </c>
    </row>
  </sheetData>
  <autoFilter ref="A3:P31">
    <sortState ref="A4:P31">
      <sortCondition ref="H4:H31"/>
      <sortCondition ref="O4:O31"/>
      <sortCondition ref="P4:P31"/>
    </sortState>
  </autoFilter>
  <mergeCells count="1">
    <mergeCell ref="A2:P2"/>
  </mergeCells>
  <phoneticPr fontId="1" type="noConversion"/>
  <printOptions horizontalCentered="1"/>
  <pageMargins left="0.23622047244094499" right="0.23622047244094499" top="0" bottom="0" header="0.31496062992126" footer="0.31496062992126"/>
  <pageSetup paperSize="9" scale="45" fitToHeight="0"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3"/>
  <sheetViews>
    <sheetView workbookViewId="0">
      <selection activeCell="C14" sqref="C14"/>
    </sheetView>
  </sheetViews>
  <sheetFormatPr defaultRowHeight="14.4" x14ac:dyDescent="0.3"/>
  <sheetData>
    <row r="2" spans="2:3" x14ac:dyDescent="0.3">
      <c r="B2" t="s">
        <v>109</v>
      </c>
      <c r="C2">
        <v>1</v>
      </c>
    </row>
    <row r="3" spans="2:3" x14ac:dyDescent="0.3">
      <c r="B3" t="s">
        <v>110</v>
      </c>
      <c r="C3">
        <v>2</v>
      </c>
    </row>
    <row r="4" spans="2:3" x14ac:dyDescent="0.3">
      <c r="B4" t="s">
        <v>111</v>
      </c>
      <c r="C4">
        <v>3</v>
      </c>
    </row>
    <row r="5" spans="2:3" x14ac:dyDescent="0.3">
      <c r="B5" t="s">
        <v>112</v>
      </c>
      <c r="C5">
        <v>4</v>
      </c>
    </row>
    <row r="6" spans="2:3" x14ac:dyDescent="0.3">
      <c r="B6" t="s">
        <v>113</v>
      </c>
      <c r="C6">
        <v>5</v>
      </c>
    </row>
    <row r="7" spans="2:3" x14ac:dyDescent="0.3">
      <c r="B7" t="s">
        <v>114</v>
      </c>
      <c r="C7">
        <v>6</v>
      </c>
    </row>
    <row r="8" spans="2:3" x14ac:dyDescent="0.3">
      <c r="B8" t="s">
        <v>115</v>
      </c>
      <c r="C8">
        <v>7</v>
      </c>
    </row>
    <row r="9" spans="2:3" x14ac:dyDescent="0.3">
      <c r="B9" t="s">
        <v>116</v>
      </c>
      <c r="C9">
        <v>8</v>
      </c>
    </row>
    <row r="10" spans="2:3" x14ac:dyDescent="0.3">
      <c r="B10" t="s">
        <v>117</v>
      </c>
      <c r="C10">
        <v>9</v>
      </c>
    </row>
    <row r="11" spans="2:3" x14ac:dyDescent="0.3">
      <c r="B11" t="s">
        <v>118</v>
      </c>
      <c r="C11">
        <v>10</v>
      </c>
    </row>
    <row r="12" spans="2:3" x14ac:dyDescent="0.3">
      <c r="B12" t="s">
        <v>119</v>
      </c>
      <c r="C12">
        <v>11</v>
      </c>
    </row>
    <row r="13" spans="2:3" x14ac:dyDescent="0.3">
      <c r="B13" t="s">
        <v>120</v>
      </c>
      <c r="C13">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11.04.2023</vt:lpstr>
      <vt:lpstr>Sheet1</vt:lpstr>
      <vt:lpstr>'11.04.2023'!Print_Area</vt:lpstr>
      <vt:lpstr>'11.04.2023'!Print_Titles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Nicoleta Topirceanu</dc:creator>
  <cp:lastModifiedBy>Luminita Iordache</cp:lastModifiedBy>
  <cp:lastPrinted>2023-04-28T07:55:04Z</cp:lastPrinted>
  <dcterms:created xsi:type="dcterms:W3CDTF">2022-10-31T07:44:24Z</dcterms:created>
  <dcterms:modified xsi:type="dcterms:W3CDTF">2023-04-28T10:47:50Z</dcterms:modified>
</cp:coreProperties>
</file>