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valentin.rosca\Desktop\Nota Calendar PS_30 mai\Rev calendar\"/>
    </mc:Choice>
  </mc:AlternateContent>
  <xr:revisionPtr revIDLastSave="0" documentId="13_ncr:1_{74C063CB-0378-46CD-9F54-4FB85B9404CA}" xr6:coauthVersionLast="47" xr6:coauthVersionMax="47" xr10:uidLastSave="{00000000-0000-0000-0000-000000000000}"/>
  <bookViews>
    <workbookView xWindow="-120" yWindow="-120" windowWidth="29040" windowHeight="15840" xr2:uid="{00000000-000D-0000-FFFF-FFFF00000000}"/>
  </bookViews>
  <sheets>
    <sheet name="Calendar apeluri PS" sheetId="1" r:id="rId1"/>
    <sheet name="Sheet1" sheetId="2" r:id="rId2"/>
  </sheets>
  <definedNames>
    <definedName name="_xlnm._FilterDatabase" localSheetId="0" hidden="1">'Calendar apeluri PS'!$A$1:$AE$117</definedName>
    <definedName name="_xlnm.Print_Area" localSheetId="0">'Calendar apeluri PS'!$A$1:$AE$117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0" i="1" l="1"/>
  <c r="M30" i="1"/>
  <c r="M31" i="1"/>
  <c r="M34" i="1"/>
  <c r="M28" i="1"/>
  <c r="M13" i="1"/>
  <c r="M25" i="1"/>
  <c r="U25" i="1"/>
  <c r="T25" i="1"/>
  <c r="S25" i="1"/>
  <c r="R25" i="1"/>
  <c r="Q25" i="1"/>
  <c r="U28" i="1"/>
  <c r="T28" i="1"/>
  <c r="S28" i="1"/>
  <c r="R28" i="1"/>
  <c r="Q28" i="1"/>
  <c r="P28" i="1"/>
  <c r="N36" i="1" l="1"/>
  <c r="V17" i="1" l="1"/>
  <c r="N17" i="1"/>
  <c r="M17" i="1"/>
  <c r="G17" i="1"/>
  <c r="V21" i="1"/>
  <c r="P21" i="1"/>
  <c r="N21" i="1"/>
  <c r="M21" i="1"/>
  <c r="G21" i="1"/>
  <c r="V54" i="1"/>
  <c r="P54" i="1"/>
  <c r="N54" i="1"/>
  <c r="M54" i="1"/>
  <c r="N23" i="1"/>
  <c r="M23" i="1"/>
  <c r="V15" i="1"/>
  <c r="P15" i="1"/>
  <c r="N15" i="1"/>
  <c r="M15" i="1"/>
  <c r="N13" i="1"/>
  <c r="P13" i="1"/>
  <c r="V13" i="1"/>
  <c r="K100" i="1" l="1"/>
  <c r="V95" i="1"/>
  <c r="P95" i="1"/>
  <c r="N95" i="1"/>
  <c r="M95" i="1"/>
  <c r="K94" i="1"/>
  <c r="J94" i="1"/>
  <c r="K92" i="1"/>
  <c r="J92" i="1"/>
  <c r="V93" i="1"/>
  <c r="J100" i="1" l="1"/>
  <c r="N27" i="1" l="1"/>
  <c r="N29" i="1"/>
  <c r="N30" i="1"/>
  <c r="N32" i="1"/>
  <c r="N33" i="1"/>
  <c r="N35" i="1"/>
  <c r="N37" i="1"/>
  <c r="N38" i="1"/>
  <c r="N39" i="1"/>
  <c r="N40" i="1"/>
  <c r="N41" i="1"/>
  <c r="N42" i="1"/>
  <c r="N43" i="1"/>
  <c r="N44" i="1"/>
  <c r="N45" i="1"/>
  <c r="N46" i="1"/>
  <c r="N47" i="1"/>
  <c r="N48" i="1"/>
  <c r="N26" i="1"/>
  <c r="N28" i="1" s="1"/>
  <c r="N6" i="1" l="1"/>
  <c r="N116" i="1" l="1"/>
  <c r="N115" i="1"/>
  <c r="N114" i="1"/>
  <c r="N107" i="1"/>
  <c r="N85" i="1"/>
  <c r="N84" i="1"/>
  <c r="N83" i="1"/>
  <c r="N82" i="1"/>
  <c r="N81" i="1"/>
  <c r="N79" i="1"/>
  <c r="N77" i="1"/>
  <c r="N75" i="1"/>
  <c r="N73" i="1"/>
  <c r="N71" i="1"/>
  <c r="N69" i="1"/>
  <c r="N68" i="1"/>
  <c r="N67" i="1"/>
  <c r="N59" i="1"/>
  <c r="N58" i="1"/>
  <c r="N57" i="1"/>
  <c r="N56" i="1"/>
  <c r="N53" i="1"/>
  <c r="N52" i="1"/>
  <c r="N51" i="1"/>
  <c r="N49" i="1"/>
  <c r="N20" i="1"/>
  <c r="N19" i="1"/>
  <c r="N11" i="1"/>
  <c r="N8" i="1"/>
  <c r="N25" i="1" s="1"/>
  <c r="N7" i="1"/>
  <c r="N4" i="1"/>
  <c r="N3" i="1"/>
  <c r="K117" i="1" l="1"/>
  <c r="J117" i="1" l="1"/>
</calcChain>
</file>

<file path=xl/sharedStrings.xml><?xml version="1.0" encoding="utf-8"?>
<sst xmlns="http://schemas.openxmlformats.org/spreadsheetml/2006/main" count="3138" uniqueCount="420">
  <si>
    <t>Nr. crt.</t>
  </si>
  <si>
    <t xml:space="preserve">Minister finanțator </t>
  </si>
  <si>
    <t>Domeniu</t>
  </si>
  <si>
    <t>Denumire apel de finanțare</t>
  </si>
  <si>
    <t>Obiectivele apelului de finanțare</t>
  </si>
  <si>
    <t>Principalele activități finanțate</t>
  </si>
  <si>
    <t>Principalele tipuri de cheltuieli finanțate</t>
  </si>
  <si>
    <t>Intră sub incidența ajutorului de stat?</t>
  </si>
  <si>
    <t>Tip de ajutor de stat</t>
  </si>
  <si>
    <t>Valoare maximă a ajutorului nerambursabil (Valoare în euro)</t>
  </si>
  <si>
    <t xml:space="preserve">Stadiu apel </t>
  </si>
  <si>
    <t>Program</t>
  </si>
  <si>
    <t>NU</t>
  </si>
  <si>
    <t>nelansat</t>
  </si>
  <si>
    <t>Ministerul Investițiilor și Proiectelor Europene</t>
  </si>
  <si>
    <t>Sănătate</t>
  </si>
  <si>
    <t>FEDR: medici de familie/ asocieri/ centre de permanentă/ dispensare</t>
  </si>
  <si>
    <t>La acest moment nu sunt definite tipurile de cheltuieli pentru apel</t>
  </si>
  <si>
    <t>N/A</t>
  </si>
  <si>
    <t>FSE+ -B. Îmbunătățirea accesibilității, a eficacității asistenței medicale primare și integrarea cu serviciile de oferite în ambulatoriu și asigurarea continuității serviciilor medicale</t>
  </si>
  <si>
    <t>FEDR - Investiții în infrastructura structurilor implicate în derularea Programul Național de Vaccinare  (unități mobile)</t>
  </si>
  <si>
    <t>FSE+ G. Îmbunătățirea accesibilității și eficacității rețelei de medicină școlară, inclusiv a celei de sănătate orală</t>
  </si>
  <si>
    <t xml:space="preserve">FEDR - Investiții în infrastructura publică în care se furnizează servicii de asistență medicală școlară, inclusiv servicii de asistență stomatologică </t>
  </si>
  <si>
    <t>FSE+ D. Îmbunătățirea accesibilității și eficacității serviciilor oferite în regim ambulatoriu</t>
  </si>
  <si>
    <t>FEDR - Investiții ambulatorii -  unități sanitare publice care vor implementa programe de screening (OIS: cancer, hepatite, , etc.)</t>
  </si>
  <si>
    <t xml:space="preserve">FEDR - Investiții dispensare TB (care furnizează servicii destinate persoanelor suspecte/ confirmate cu tuberculoză) </t>
  </si>
  <si>
    <t xml:space="preserve">FEDR - Investiții ambulatorii - spitalele de pediatrie spitalelor publice care au secții de pediatrie, inclusiv investiții asistență medicală stomatologică 
</t>
  </si>
  <si>
    <t>FEDR - Investiții ambulatorii obstetrică ginecologie</t>
  </si>
  <si>
    <t>o structuri sanitare/ alte structuri publice care desfășoară activități medicale de tip ambulatoriu/ acordă asistență medicală ambulatorie de obstetrică ginecologie, inclusiv unitățile sanitare care vor implementa programe de screening / diagnosticare și tratament în vederea creșterii capacitații acestora de a oferi servicii de screening prenatal și de urmărire a gravidei</t>
  </si>
  <si>
    <t xml:space="preserve">FSE+ F. Creșterea capacității de recuperare a copiilor/ tinerilor cu probleme de sănătate mintală (0-18 ani) </t>
  </si>
  <si>
    <t>a. formarea personalului implicat în tratarea copiilor/ tinerilor cu probleme de sănătate mintală, inclusiv programe de formare destinate părinților sau altor aparținători</t>
  </si>
  <si>
    <t>FEDR - Investiții  ambulatorii integrate ale spitalelor de psihiatrie- sănătate mintală</t>
  </si>
  <si>
    <t>FSE+ Screening cancer col uterin</t>
  </si>
  <si>
    <t>FSE+ Screening cancer mamar</t>
  </si>
  <si>
    <t>FSE+ Screening cancer colorectal</t>
  </si>
  <si>
    <t>FSE+ Screening hepatite</t>
  </si>
  <si>
    <t>FSE+ Screening tuberculoză</t>
  </si>
  <si>
    <t>FSE+ Screening cancer pulmonar</t>
  </si>
  <si>
    <t>masuri pentru dezvoltarea capacității personalului</t>
  </si>
  <si>
    <t>FSE+ Screening cancer prostată</t>
  </si>
  <si>
    <t>FSE+ E. sănătatea reproducerii</t>
  </si>
  <si>
    <t>FSE+ A. servicii de reabilitare/ recuperare</t>
  </si>
  <si>
    <t>FSE+ C. serviciii de spitalizare prelungită pentru bolile cronice</t>
  </si>
  <si>
    <t xml:space="preserve">FEDR A. Investiții în infrastructura publică a structurilor sanitare care au atribuții în prevenirea, controlul, diagnosticul și supravegherea bolilor transmisibile, în controlul și supravegherea IAAM și a celor implicate în sănătatea publică </t>
  </si>
  <si>
    <t>FEDR: B. Investiții infrastructura publică a sistemului național de transfuzii</t>
  </si>
  <si>
    <t>FSE+: B. Investiții infrastructura publică a sistemului național de transfuzii</t>
  </si>
  <si>
    <t>formare/ ghiduri/ proceduri</t>
  </si>
  <si>
    <t>FEDR: Intervenții dedicate pacientului critic cu patologie vasculară cerebrală acută</t>
  </si>
  <si>
    <t>FSE+: Intervenții dedicate pacientului critic cu patologie vasculară cerebrală acută</t>
  </si>
  <si>
    <t>FSE+: formarea personalului implicat în diagnosticul și tratamentul pacient critic cu patologie vasculară cerebrală acută</t>
  </si>
  <si>
    <t xml:space="preserve">FEDR&gt; Intervenții dedicate pacientului critic - politraumă, Inclusiv structuri suport </t>
  </si>
  <si>
    <t>FEDR&gt; Investiții în unități sanitare care tratează: pacient critic  mari arși</t>
  </si>
  <si>
    <t>FSE+: Măsuri dezvoltare capacitate personal care tratează pacient critic, inclusiv structuri suport - mari arși( ex. ATI/ UPU/ mari arsi/ blocuri operatorii etc)</t>
  </si>
  <si>
    <t>FSE+: Măsuri dezvoltare capacitate personal care tratează pacient critic, inclusiv structuri suport ( ex. ATI/ UPU/ mari arsi/ blocuri operatorii etc)</t>
  </si>
  <si>
    <t>FSE+ A. Dezvoltarea de programe/ module specifice și transersale de la nivelul universităților de medicină , care să permită formarea postuniversitară de specialitate în conformitate cu specialitățile asumate de MS în nomenclatorul de specialități și acord cu modelele europene</t>
  </si>
  <si>
    <t>Programe dedicate cercetării și/sau utilizării clinice: ex. producție de vaccinuri, seruri și alte medicamente biologice– OIS.</t>
  </si>
  <si>
    <t>Cercetare în domeniul bolilor netransmisibile (ex. combaterea cancerului)</t>
  </si>
  <si>
    <t>Implementarea de soluții de cercetare în domeniul genomică</t>
  </si>
  <si>
    <t>FEDR: Digitalizare în sănătate</t>
  </si>
  <si>
    <t>Dezvoltarea integrată a unor soluții de e-sănătate, cu anvergură națională</t>
  </si>
  <si>
    <t>FSE+: Consolidarea capacității în domeniul oncologie</t>
  </si>
  <si>
    <t>formare/ mecanisme</t>
  </si>
  <si>
    <t>P Sanatate</t>
  </si>
  <si>
    <t>Obiectivul de politică sau obiectivul specific vizat</t>
  </si>
  <si>
    <t>Tip apel
(competitiv/necompetitiv/
primul venit-primul servit)</t>
  </si>
  <si>
    <t xml:space="preserve">Zona geografică vizată </t>
  </si>
  <si>
    <t xml:space="preserve">Tipul de solicitanți eligibili / Beneficiari eligibili </t>
  </si>
  <si>
    <t>Mod de calcul stabilire pondere ajutor de stat (regulament/articol aplicabil)</t>
  </si>
  <si>
    <t>Intensitatea maximă a ajutorului 
(% din ajutor de stat raportat la cheltuieli eligibile)</t>
  </si>
  <si>
    <t xml:space="preserve">Dată deschidere apel </t>
  </si>
  <si>
    <t xml:space="preserve">Dată închidere apel </t>
  </si>
  <si>
    <t>Buget total apel (euro)</t>
  </si>
  <si>
    <t>Din care buget UE apel (euro)</t>
  </si>
  <si>
    <t>Sursă de finanțare (tip fond)</t>
  </si>
  <si>
    <t>Stadiul schemei de ajutor de stat
(avizată CC cu nr./elaborată/în curs de elaborare, neelaborată)</t>
  </si>
  <si>
    <t>LDR</t>
  </si>
  <si>
    <t>competitiv</t>
  </si>
  <si>
    <t>LDR/MDR</t>
  </si>
  <si>
    <t>dezvoltarea de instrumente asistenta medicala primară/comunitară si formare  personal</t>
  </si>
  <si>
    <t>acoperire nationala</t>
  </si>
  <si>
    <t>c. creșterea capacitării de furnizare de servicii preventive în asistența medicală primară și comunitară  prin finanțarea costurilor operat din centrele comunitare integrate din PNRR</t>
  </si>
  <si>
    <t>dotare (ex. achiziție mijloace de transport adaptate care să asigure inclusiv menținerea lanțului de frig; dotarea camerelor de frig- unități mobile)</t>
  </si>
  <si>
    <t>FSE+ A. Implementarea de măsuri de îmbunătățire a Programului Național de Vaccinare (PNV)</t>
  </si>
  <si>
    <t>a. dezvoltarea de instrumente de lucru și mecanisme care să întărească capacitatea cabinetelor de medicină școlară de a furniza servicii preventive  si b. formarea personalului/ actualizare de competențe ale personalului pentru furnizarea serviciilor de sănătate în unități de învățământ</t>
  </si>
  <si>
    <t xml:space="preserve">c. creșterea capacității de furnizare de servicii preventive de medicină școlară si/sau de sănătate orală care să vizeze copii/ tineri care urmează o formă de învățământ prin finanțarea costurilor operaționale ale serviciilor </t>
  </si>
  <si>
    <t xml:space="preserve">a. dezvoltarea de instrumente de lucru  si b. formarea personalului implicat în furnizarea serviciilor în regim ambulatoriu </t>
  </si>
  <si>
    <t>b. 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</si>
  <si>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FSE+ Screeningul factorilor de risc comuni ai bolilor cronice</t>
  </si>
  <si>
    <t>FSE+ Screening testare genetică</t>
  </si>
  <si>
    <t>FSE+ screening prenatal - Programe de urmărire, îngrijire a sarcinii și diagnosticare destinate gravidei și nou născutului</t>
  </si>
  <si>
    <t>FSE+ Implementarea de programe de urmărire, îngrijire a nou născutului și copilului mic</t>
  </si>
  <si>
    <t xml:space="preserve">dezvoltarea de mecanisme în domeniul sănătății reproducerii/ formarea personalului si creșterea capacității de a furniza servicii de sănătatea reproducerii, cu accent particular pe cabinetele de planificare familială sprijinite prin PNRR
(119 cabinete de planificare familială vor fi reabilitate și dotate) până la preluarea completă și consolidată în sistemul de îngrijiri prin finanțarea costurilor operaționale ale serviciilor
</t>
  </si>
  <si>
    <t>LDR/acoperire nationala</t>
  </si>
  <si>
    <t xml:space="preserve">a. dezvoltarea de instrumente de lucru si b.acțiuni de formare/ actualizare de competențe ale personalului implicat în furnizarea serviciilor de reabilitare/recuperare </t>
  </si>
  <si>
    <t xml:space="preserve">c. creșterea capacitării de furnizare de servicii de reabilitare/ recuperare prin finanțarea costurilor operaționale ale serviciilor </t>
  </si>
  <si>
    <t>FSE+ B. servicii de îngrijire paliativă și a îngrijirilor la domiciliu</t>
  </si>
  <si>
    <t xml:space="preserve">c. creșterea capacitării de furnizare de servicii de îngrijire paliativă, inclusiv îngrijire paliativă la domiciliu, prin finanțarea costurilor operaționale ale serviciilor </t>
  </si>
  <si>
    <t>a.dezvoltarea de instrumente de lucru și mecanisme si b.  acțiuni de formare/ actualizare de competențe ale personalului implicat în furnizarea serviciilor de spitalizare prelungită</t>
  </si>
  <si>
    <t xml:space="preserve">c. creșterea capacitării de furnizare de servicii de spitalizare prelungită pentru boli cronice, prin finanțarea costurilor operaționale ale serviciilor </t>
  </si>
  <si>
    <t>FEDR Investiții de mică amploare în infrastructura publică a spitalelor mici, orășenești și municipale</t>
  </si>
  <si>
    <t> extindere/ modernizare/ reabilitare/ construcție/ dotare spitale publice mici, municipale și orășenești. Aceste investiții vizează inclusiv îngrijirea pe termen lung a bolilor cronice.</t>
  </si>
  <si>
    <t xml:space="preserve"> extindere/ modernizare/ reabilitare/dotare laboratoare naționale de referință , laborator regional de sănătate publică (ex. INSP/ INCD Medico-Militar „Cantacuzino",  centrele regionale de sănătate publică ale INSP
</t>
  </si>
  <si>
    <t>extindere/ modernizare/ reabilitare/dotare laboratoare (regionale) de sănătate publică (ex. centrele regionale de sănătate publică ale INSP)</t>
  </si>
  <si>
    <t>extindere/ modernizare/ reabilitare/dotare laboratoarele de microbiologie</t>
  </si>
  <si>
    <t>FSE+ A. Măsuri destinate creșterii rezilienței și eficacității serviciilor de sănătate publică pentru supravegherea bolilor transmisibile</t>
  </si>
  <si>
    <t>instrumente si programe de formare</t>
  </si>
  <si>
    <t>FSE+ A. Implementarea de programe/ măsuri destinate controlului infecțiilor asociate actului medical, șefii de secții și epidemiologii de spitale, terapia inventivă, UPU, ORL, oftalmologie, chirurgie, gastroenterologie</t>
  </si>
  <si>
    <t xml:space="preserve">protocoale / studii analize/ dezvoltarea capacității personalului / peer to peer support/ informatizare în vederea monitorizării infecțiilor </t>
  </si>
  <si>
    <t>FSE+ A. Creșterea eficacității managementului deșeurilor în unitățile medicale</t>
  </si>
  <si>
    <t xml:space="preserve">instrumente de lucru (ex. ghiduri/ proceduri operaționale/ peer to peer review, elaborare plan de optimizare a gestionării deșeurilor la nivelul unității medicale, monitorizare etc) si programe de formare </t>
  </si>
  <si>
    <t>LDR si acoperire nationala</t>
  </si>
  <si>
    <t xml:space="preserve">construire/ extindere/ modernizare/ reabilitare/ dotare pentru:
•  centrele de transfuzie sanguină (ex Institutul Național de Transfuzie Sangvină și centrele județene de transfuzie sangvină etc.) construire/ extindere/ modernizare/ reabilitare/ dotare pentru:
• infrastructura de prelevare, testare a sângelui și/ sau procesare a plasmei
</t>
  </si>
  <si>
    <t xml:space="preserve"> extindere/ modernizare/ reabilitare/ dotare unități sanitare care tratează pacienți critici (ex. cu patologie vasculară cerebrală acută, etc), precum și în structurile care furnizează servicii de îngrijire pacienți critici  (ex. ATI, blocuri operatorii,  UPU, inclusiv stațiile de oxigen care deservesc aceste structuri, etc.).
</t>
  </si>
  <si>
    <t xml:space="preserve">extindere/ modernizare/ reabilitare/ dotare unități sanitare care tratează pacienți critici (ex. cu patologie vasculară cerebrală acută, etc), precum și în structurile care furnizează servicii de îngrijire pacienți critici  (ex. ATI, blocuri operatorii,  UPU, inclusiv stațiile de oxigen care deservesc aceste structuri, etc.).
</t>
  </si>
  <si>
    <t xml:space="preserve"> extindere/ modernizare/ reabilitare/ dotare unități sanitare care tratează pacienți critici (ex politraumă, etc), precum și în structurile care furnizează servicii de îngrijire pacienți critici  (ex. ATI, blocuri operatorii,  UPU, inclusiv stațiile de oxigen care deservesc aceste structuri, etc.). </t>
  </si>
  <si>
    <t>FSE+: formarea personalului implicat în diagnosticul și tratamentul pacient critic - politraumă</t>
  </si>
  <si>
    <t>FEDR Investiții în unități sanitare care tratează pacienți critici (ex. USTACC)</t>
  </si>
  <si>
    <t>FSE+ USTAC</t>
  </si>
  <si>
    <t>FSE+ formare personal</t>
  </si>
  <si>
    <t>proiecte cu acoperire nationala</t>
  </si>
  <si>
    <t xml:space="preserve">Dotare: unități sanitare care tratează pacienți critici (ex. mari arși etc), precum și în structurile care furnizează servicii de îngrijire pacienți critici  (ex. ATI , blocuri operatorii,  UPU, inclusiv stațiile de oxigen care deservesc aceste structuri, etc.). 
</t>
  </si>
  <si>
    <t>Investiții în centre de genetică medicală și centre de expertiză în boli rare</t>
  </si>
  <si>
    <t>FEDR Investiții în centre de genetică medicală și centre de expertiză în boli rare</t>
  </si>
  <si>
    <t>FSE+: masuri pentru dezvoltarea capacității personalului boli rare si genetice</t>
  </si>
  <si>
    <t>FSE+: E. Intervenții de creștere a e-health si digital literacy. Acțiunile sunt complementare cu măsurile prevăzute în POS – prioritatea 6</t>
  </si>
  <si>
    <t xml:space="preserve">consultări, promovare legislație, formare continuă profesioniști, dobândirea de cunoștințe noi în materie de e-health, dezvoltarea de mecanisme de asigurare a calității datelor, creșterea capacității de utilizare a datelor pentru definirea politicilor de sănătate și pentru comunicarea publică; </t>
  </si>
  <si>
    <t>FSE+: B. Dezvoltarea de programe de formare medicală continuă care asigură competențe profesionale și competențe transversale prin sprijinirea parteneriatelor dintre furnizorii de formare (la nivelul învățământului terțiar) și instituțiile medicale</t>
  </si>
  <si>
    <t>FSE+: C. Dezvoltarea competențelor personalului implicat în implementarea intervențiilor strategice din domeniul cercetării susținute din POS: genomică, vaccinuri, tratament cancer- acțiunile sunt complementare cu măsurile FEDR cercetării  prevăzute în POS – prioritatea 5</t>
  </si>
  <si>
    <t> extindere/construcție/dotare spitale județene/județene de urgență,  spitale monospecialitate/ centre de transplant acreditate localizate în centre universitare</t>
  </si>
  <si>
    <t>FEDR Investiții în digitalizarea sistemului de sănătate -  Dezvoltarea Observatorului Național pentru Date în Sănătate</t>
  </si>
  <si>
    <t> dotare/ modernizare/ reabilitare/ extindere/ construcție băncilor multițesut (ex. piele/ țesut osos/ grefe vasculare și valve cardiace/ cornee/ stocarea țesuturilor/ membrană amniotică etc.) și celule (ex. infrastructură și dotare)</t>
  </si>
  <si>
    <t>Dotare unități sanitare acreditate pentru prelevare organe (ex. dotare  cu sisteme de purificare a sângelui cu ECMO)</t>
  </si>
  <si>
    <t>proiecte strategice/acoperire nationala</t>
  </si>
  <si>
    <t>FSE+: Formarea personalului implicat în coordonare/ activități transplant</t>
  </si>
  <si>
    <t xml:space="preserve">Dezvoltarea capacității instituționale a ANT </t>
  </si>
  <si>
    <t>FSE+: Bănci de celule si  tesuturi</t>
  </si>
  <si>
    <t>Dezvoltarea capacității personal care lucrează/ va lucra în bănci</t>
  </si>
  <si>
    <t>FSE+: unitati sanitare transplant</t>
  </si>
  <si>
    <t xml:space="preserve">Formarea/ actualizarea competențelor personalului implicat în derularea activităților de transplant (prelevare organe/ transplant), inclusiv prin dezvoltarea de programe de formare (centru de formare în domeniul transplantului dotat cu simulator medical) </t>
  </si>
  <si>
    <t xml:space="preserve">extindere/ modernizare/ reabilitare/ dotare unități sanitare care tratează pacienți critici (ex politraumă, etc), precum și în structurile care furnizează servicii de îngrijire pacienți critici  (ex. ATI, blocuri operatorii,  UPU, inclusiv stațiile de oxigen care deservesc aceste structuri, etc.). </t>
  </si>
  <si>
    <t xml:space="preserve">     </t>
  </si>
  <si>
    <t>non-competitiv</t>
  </si>
  <si>
    <t>OIS Sănătatea mamei și nou-născutului/ copului mic
Competitiv</t>
  </si>
  <si>
    <t>OIS Combaterea cancerului
competitiv</t>
  </si>
  <si>
    <t>Competitiv/ Non competitiv</t>
  </si>
  <si>
    <t>Non competitiv</t>
  </si>
  <si>
    <t>Non-Competitiv/Competitiv</t>
  </si>
  <si>
    <t>OIS pacient critic Competitiv</t>
  </si>
  <si>
    <t>OIS pacient critic Non Competitiv</t>
  </si>
  <si>
    <t>Competitiv/ Non competitiv/</t>
  </si>
  <si>
    <t>Non-Competitiv</t>
  </si>
  <si>
    <t>Non-competitiv</t>
  </si>
  <si>
    <t>OIS combaterea cancerului
Non competitiv/ Competitiv</t>
  </si>
  <si>
    <t>OIS transplant
Non competitiv</t>
  </si>
  <si>
    <t>OIS transplant
competitiv</t>
  </si>
  <si>
    <t>OIS transplant
Competitiv</t>
  </si>
  <si>
    <t xml:space="preserve">dotare/ modernizare/ reabilitare cabinete medici de familie (ex. cabinete medicale individuale, inclusiv puncte de lucru pentru medicii de familie, diferite forme de asociere ale acestora în grupuri de practică medicală/ centre de permanență/ dispensare)
Prin dotare se vizează inclusiv echipamente pentru digitalizare
</t>
  </si>
  <si>
    <t xml:space="preserve">dotare/ modernizare/ reabilitare cabinete medicale, inclusiv cabinete medicale stomatologice organizate în unități de învățământ, dotarea cu unități mobile pentru asigurarea accesului copiilor și tinerilor care urmează o formă de învățământ la servicii medicale de calitate
Prin dotare se vizează inclusiv echipamente pentru digitalizare
</t>
  </si>
  <si>
    <t xml:space="preserve">Investiții în infrastructura publică a unităților sanitare/altor structuri medicale publice care desfășoară activități medicale de tip ambulatoriu/ acordă asistență medicală ambulatorie:
 dispensare TB (care furnizează servicii destinate persoanelor suspecte/ confirmate cu tuberculoză)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t>
  </si>
  <si>
    <t>reabilitate ambulatoriu si dotarea de cabinete de asistență medicală stomatologică în structura ambulatoriilor</t>
  </si>
  <si>
    <t> dotare/ modernizare/ reabilitare a structurilor sanitare/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implementa programe de screening / diagnosticare și tratament în vederea creșterii capacitații acestora de a oferi servicii de screening prenatal și de urmărire a gravidei</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</si>
  <si>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(centre de sănătate mintală)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</si>
  <si>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t>
  </si>
  <si>
    <t xml:space="preserve"> extindere/ modernizare/ reabilitare/dotare laboratoare naționale de referință , laborator regional de sănătate publică (ex. INSP/ INCD Medico-Militar „Cantacuzino",  centrele regionale de sănătate publică ale INSP
</t>
  </si>
  <si>
    <t> extindere/ modernizare/ reabilitare/dotare laboratoare (regionale) de sănătate publică (ex. centrele regionale de sănătate publică ale INSP)</t>
  </si>
  <si>
    <t> extindere/ modernizare/ reabilitare/dotare laboratoarele de microbiologie</t>
  </si>
  <si>
    <t xml:space="preserve"> construire/ extindere/ modernizare/ reabilitare/ dotare pentru:
•  centrele de transfuzie sanguină (ex Institutul Național de Transfuzie Sangvină și centrele județene de transfuzie sangvină etc.)
</t>
  </si>
  <si>
    <t xml:space="preserve"> extindere/ modernizare/ reabilitare/ dotare unități sanitare care tratează pacienți critici (ex., USTACC, etc), precum și în structurile care furnizează servicii de îngrijire pacienți critici  (ex. ATI, blocuri operatorii,  UPU, inclusiv stațiile de oxigen care deservesc aceste structuri, etc.). 
</t>
  </si>
  <si>
    <t xml:space="preserve"> Dotare: unități sanitare care tratează pacienți critici (ex. mari arși etc), precum și în structurile care furnizează servicii de îngrijire pacienți critici  (ex. ATI , blocuri operatorii,  UPU, inclusiv stațiile de oxigen care deservesc aceste structuri, etc.). 
</t>
  </si>
  <si>
    <t xml:space="preserve">extindere/ modernizare/ reabilitare/ construire/ dotare: 
 centre regionale de genetică medicală desemnate
 centre de expertiză în boli rare desemnate de MS
</t>
  </si>
  <si>
    <t xml:space="preserve"> activități de CDI pentru dezvoltarea de produse biologice profilactice și terapeutice inovative (ex. vaccin gripal tetravalent, seruri terapeutice, probiotice și suplimente alimentare naturale)
 activități de transfer tehnologic pentru candidații de produse biologice din ariile pilot
 integrarea AI ca parte a procesului de obținere a produsului inovativ
 dezvoltarea platformei de studii preclinice pe animale de laborator și certificarea acesteia ca unitate în regim de bună practică de laborator (GLP)
 dezvoltarea infrastructurii de cercetare necesare derulării acțiunilor, inclusiv structuri pentru stocarea materialului biologic (biobancă)
Sunt încurajate parteneriatele, în special cu entități din sectorul privat.
</t>
  </si>
  <si>
    <t xml:space="preserve"> Dezvoltarea unui aranjament experimental demonstrativ, complet bazat pe laseri de mare putere și fascicul gamma de mare intensitate pentru cercetări privind producerea de noi radiofarmaceutice
 Dezvoltarea unui aranjament experimental demonstrativ pentru cercetări privind noi proceduri de protonoterapie/ hadronoterapie
 Pilotarea/ testarea soluțiilor de cercetare
Sunt încurajate parteneriatele, în special cu entități din sectorul privat.
</t>
  </si>
  <si>
    <t xml:space="preserve"> Activități de CDI în genomică, bioinformatică și alte științe omice și valorificarea rezultatelor produse și pilotarea testării genomice în regiunile mai puțin dezvoltate
 crearea genomului național de referință, dezvoltarea bazei de date genomice națională și procesarea datelor genomice în vederea îmbunătățirii prevenției și diagnosticării în cancer, boli rare și alte afecțiuni
 activități de CDI pentru prevenirea și detecția precoce în afecțiunile prioritare vizate precum cancer, bolile cronice netransmisibile, inclusiv predicția timpurie, identificarea de corelații între datele de imagistică medicală și date moleculare cu ajutorul platformelor de IA
 activități de CDI care implică studii de genomică funcțională în vederea clasificării și exploatării acestora în scopuri diagnostice și terapeutice
 dezvoltarea metodelor de translatare rapidă, inclusiv prin evaluarea tehnologiilor și a testelor, asigurarea calității, elaborarea standardelor, procedurilor și metodologiilor asociate
 dezvoltarea capacității de CDI prin adaptarea infrastructurii naționale de CDI pentru secvențierea, stocarea, prelucrarea, analiza datelor genomice obținute, gestiunea volumelor mari de date ("data sharing") clinice și biologice de calitate și integrarea acestora cu inițiativele europene similare.
Sunt încurajate parteneriatele, în special cu entități din sectorul privat.
</t>
  </si>
  <si>
    <t xml:space="preserve"> Sprijinirea actorilor din sistemul de CDI (ex. Universități/institute/centre de cercetare/ întreprinderi) care să asigure transferul optim de cunoștințe pentru sprijinul trecerii rezultatelor cercetării și inovării în piață (TRL4 - TRL8);
 Creșterea gradului de colaborare public-privat (dintre organizațiile publice de cercetare și întreprinderi), care să susțină activitățile de CDI pe întregul traiectul de la concept la piață (TRL2 -TRL8);
 Sunt încurajate parteneriatele, în special cu entități din sectorul privat.
</t>
  </si>
  <si>
    <t xml:space="preserve"> Finanțarea proiectelor care vizează sinergii cu acțiunile Orizont Europa și alte programe europene pentru creșterea participării RO la programele europene și internaționale CDI;
 Atragerea unor cercetători cu experiență din străinătate pentru creșterea calității cercetării aplicate și dezvoltării de noi parteneriate în cadrul ERA și Crearea unor grupuri de excelență în jurul acestora.
</t>
  </si>
  <si>
    <t xml:space="preserve">Dezvoltarea Observatorului Național pentru date în sănătate, care include:
 Dezvoltare de software și achiziționarea de infrastructură TIC aferente colectării indicatorilor de sănătate, dezvoltării de tablouri de bord naționale, regionale și locale (inclusiv dotări) pentru:
- furnizori de servicii de sănătate publică și autorități de sănătate publică de nivel național, regional, județean (entități publice);
- furnizorii de servicii medicale de la toate nivelurile sistemului de sănătate (ca generatori de date primare pentru sistemul de informații de sănătate) (entități publice);
- sistemul de depozit al metadatelor;
</t>
  </si>
  <si>
    <t xml:space="preserve"> Dezvoltare soluții software e-sănătate cu anvergură națională
Exemple de servicii noi care ar putea fi furnizate urmare a sprijinului acordat:
• sistem de programări și de trimiteri;
• automatizarea fluxurilor aferente certificatelor de concediu medical, a biletelor de trimitere, a scrisorilor medicale, a recomandărilor privind îngrijirile la domiciliu, a dispozitivelor medicale;
• trasee pentru pacienții cu boli cronice/ boli rare;
• soluții de management clinic pentru pacientul critic; ATI;
• transplant;
• sistem de urmărire a rezultatelor probelor de laborator;
• dezvoltarea de baze de date pentru diagnostic sau de sisteme care implică înregistrarea nominală;
• sisteme de securitate pentru acces la distanță;
• sisteme de stocare electronică a rezultatelor medicale și a datelor pacienților;
• serviciu/portal reglementări, proceduri și instrumente/ facilități pentru schimbul de informații între furnizorii de servicii medicale de diferite niveluri și alte servicii publice, inclusiv servicii comunitare;
• transmiterea datelor către unități sanitare specializate pentru managementul pacienților în cadrul rețelelor clinice;
• sisteme de audit clinic;
• sisteme de conectare la rețele europene;
• tele-monitorizarea pentru managementul bolilor cronice și post acut.
</t>
  </si>
  <si>
    <t> construcție/ dotare unitate spitalicească publică nouă ( ex. IOB Bucuresti)</t>
  </si>
  <si>
    <t xml:space="preserve"> modernizare/ reabilitare/ extindere/ construcție clădire pentru servicii auxiliare (spații dedicate tratamentelor de zi și de durată)
 dotare pentru centrul de excelență (ex. echipamente de imagistică (PET-RMN, RMN 3T, RMN 1,5 T, PET-CT CT premium, SPECT 16 sliceuri); cyclotron pentru producerea de radioizotopi, echipamente de dozimetrie, analize medicale și investigații; cyclotron pentru producerea de radioizotopi, infrastructura IT, cyberknife machine, aparat de radioterapie stereotaxică, TrueBeam ST, trilogy, RapidArc, accelerator linear etc)
</t>
  </si>
  <si>
    <t> Dotare cu echipamente medicale. Pentru institutele oncologice, dotările ar putea viza atât echipamente care să vizeze tratamentul pacienților oncologici (ex, cyberknife machine, aparat de radioterapie stereotaxică, TrueBeam ST, trilogy, RapidArc, accelerator linear), cât și echipamente folosite în diagnosticare (PET-RMN, RMN 3T, RMN 1,5 T, PET-CT CT premium, SPECT 16 sliceuri, CT premium, dual energy, PET-CT- inclusiv hot lab, infrastructură IT) sau doar echipamente folosite în diagnosticare.</t>
  </si>
  <si>
    <t> dotare, inclusiv laboratoare de anatomie patologică. Dotarea va ține cont de tehnologii performante în oncologie (ex. echipamente de imagistică (PET-RMN, RMN 3T, RMN 1,5 T, PET-CT CT premium, SPECT 16 sliceuri, CT premium, dual energy, PET-CT- inclusiv hot lab, infrastructură IT, cyberknife machine, aparat de radioterapie stereotaxică, TrueBeam ST, trilogy, RapidArc, accelerator linear etc)</t>
  </si>
  <si>
    <t> Dotare echipamente medicale. Dotarea va ține cont de tehnologii performante în oncologie  (ex. echipamente de imagistică (PET-RMN, RMN 3T, RMN 1,5 T, PET-CT CT premium, SPECT 16 sliceuri,, CT premium, dual energy, PET-CT- inclusiv hot lab, infrastructură IT, cyberknife machine, aparat de radioterapie stereotaxică, TrueBeam ST, trilogy, RapidArc, accelerator linear etc)</t>
  </si>
  <si>
    <t xml:space="preserve"> Dotare laboratoare genetică și anatomie patologică cu echipamente medicale. </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</si>
  <si>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</si>
  <si>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 xml:space="preserve"> Ministerul Sănătății, instituții și unități sanitare cu atribuții în domeniul transfuziilor de sânge </t>
  </si>
  <si>
    <t xml:space="preserve"> Ministerul Sănătății, autorități și instituții publice, unități sanitare relevante din domeniul medical;
 Parteneriate între autorități, instituții publice, unități sanitare relevante din domeniul medical și alte autorități și instituții publice; 
</t>
  </si>
  <si>
    <t>nu este cazul</t>
  </si>
  <si>
    <t xml:space="preserve"> Ministerul Sănătății / Institutul Național de Sănătate Publică;
 unități sanitare publice/ unități/ structuri publice de asistență medicală primară/comunitară;
 unități sanitare publice/alte structuri publice care desfășoară activități medicale de tip ambulatoriu/acordă asistență medicală ambulatorie;
 unități sanitare publice/ unități/ structuri paraclinice;
 alte autorități și instituții ale administrației publice centrale, inclusiv instituții din sfera apărării şi ordinii publice și siguranței naționale;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</si>
  <si>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xml:space="preserve"> acțiuni de formare/actualizare de competențe ale personalului 
 campanii și intervenții de informare/conștientizare a populației din grupuri vulnerabile (GV)
</t>
  </si>
  <si>
    <t> structuri implicate în Programul Național de Vaccinare, inclusiv structuri publice responsabile cu distribuția vaccinurilor la nivel teritorial și local: Ministerul Sănătății/Institutul Național de Sănătate publică/direcții de sănătate publică</t>
  </si>
  <si>
    <t xml:space="preserve"> Ministerul Sănătății / Institutul Național de Sănătate Publică;
 unități sanitare publice/ unități/ structuri publice de asistență medicală primară/comunitară;
 unități/ structuri publice  care furnizează servicii preventive de medicină școlară si/sau de sănătate orală;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</si>
  <si>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Autorități ale administrației publice centrale sau locale singure sau în parteneriat cu instituții relevante</t>
  </si>
  <si>
    <t xml:space="preserve"> Ministerul sănătății/ autorități ale administrației publice centrale /APL
 Alte unități ale structurilor sanitare publice și locale relevante / Unități ale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 singure sau in parteneriat.
</t>
  </si>
  <si>
    <t xml:space="preserve"> Ministerul sănătății /Autorități publice centrale, singure sau in parteneriat cu instituții relevante. 
 Unități sanitare a sistemului public de sănătate implicat in management/ coordonare/ implementare programe screening/ , inclusiv care furnizarea de măsuri privind sănătatea nou-născutului/copilului mic;
</t>
  </si>
  <si>
    <t xml:space="preserve">• Ministerul Sănătății;
• Institut sau instituție medicală publică, unitate cu personalitate juridică aflată în subordinea Ministerului Sănătății cu competențe în domeniul sănătății reproducerii singure sau un parteneriat.
</t>
  </si>
  <si>
    <t>• Autorități publice centrale / locale/ unitati de recuperare medicala/ unități sanitare cu personalitate juridică proprie</t>
  </si>
  <si>
    <t xml:space="preserve"> Personalul din Administrația Publică Centrală (inclusiv servicii deconcentrate) și locală a sistemului public de sănătate
 Personalul din INSP și din centrele de sănătate publică regionale, personalul al INCD Medico-Militară „Cantacuzino”, DSP
 Personalul din unitățile sanitare publice care au laboratoare de microbiologie/cu atribuții în controlul infecțiilor/managementului deșeurilor 
</t>
  </si>
  <si>
    <t> unități sanitare publice/ structuri publice</t>
  </si>
  <si>
    <t xml:space="preserve"> Ministerul Sănătății, INHT/  Centrele de Transfuzie Sangvina 
 Parteneriate între Ministerul Sănătății, INHT/  Centrele de Transfuzie Sangvina </t>
  </si>
  <si>
    <t> structurilor sprijinite în domeniul măsurilor de digitalizare în cadrul Priorității 6: Ministerul Sănătății, Institutul Național de Sănătate Publică, Casa Națională de Asigurări de Sănătate; autorități și instituții publice relevante pentru implementarea de soluții informatice integrate în domeniul de sănătate; unități sanitare publice; autorități și instituții publice locale și centrale singure sau în parteneriat cu entități relevante.</t>
  </si>
  <si>
    <t xml:space="preserve"> Ministerul Sănătății/administrația publică centrală/universități de medicină - singure sau în parteneriat </t>
  </si>
  <si>
    <t> Instituții medicale publice singure sau în parteneriat
 Universități de Medicină și Farmacie  singure sau în parteneriat 
 Furnizori de formare (la nivelul învățământului terțiar)</t>
  </si>
  <si>
    <t xml:space="preserve"> Ministerul Sănătății și alte instituții centrale cu rol în coordonarea activităților de asistență medicală în domeniul oncologie (ex. INSP);
 Unitate sanitară la nivelul căreia va funcționa centrul de excelență în protonoterapie;
 Institutele de oncologie și alte unități sanitare care se realizează tratamentul pacienților oncologici;
 Parteneriate între Ministerul Sănătății, alte instituții centrale și institute de oncologie/unități sanitare care tratează pacienți oncologici.
</t>
  </si>
  <si>
    <t xml:space="preserve"> Ministerul Sănătății, ANT, oficiile regionale de transplant, alte entități implicate în activități de coordonare a transplantului la nivel național și regional;
 Parteneriate între Ministerul Sănătății, ANT, oficiile regionale de transplant, alte entități implicate în activități de coordonare a transplantului la nivel național și regional;
</t>
  </si>
  <si>
    <t xml:space="preserve"> Ministerul Sănătății, ANT și unități sanitare acreditate pentru activitate de tip bancă multițesut (ex. piele/ țesut osos/ grefe vasculare și valve cardiace/ cornee/ stocarea țesuturilor/ membrană amniotică etc.) și bancă de celule;
 Parteneriate între Ministerul Sănătății, ANT și unități sanitare acreditate pentru activitate de tip bancă multițesut și bancă de celule
</t>
  </si>
  <si>
    <t xml:space="preserve"> Ministerul Sănătății, ANT, unități sanitare acreditate pentru prelevare organe, centre de transplant cu  laboratoare acreditate HLA (laborator de biologie moleculară pentru imunologia transplantului);
 Unități administrativ-teritoriale (UAT), definite conform OUG 57/2019 cu modificările şi completările ulterioare care au în subordine unități sanitare acreditate pentru prelevare organe și/sau centre de transplant cu  laboratoare acreditate HLA (laborator de biologie moleculară pentru imunologia transplantului);
 Alte autorități și instituții publice care au în subordine unități sanitare acreditate pentru prelevare organe și/sau centre de transplant cu  laboratoare acreditate HLA (laborator de biologie moleculară pentru imunologia transplantului);
 Parteneriate între instituții publice centrale, locale și unități sanitare acreditate pentru prelevare organe și/sau centre de transplant cu  laboratoare acreditate HLA (laborator de biologie moleculară pentru imunologia transplantului). 
</t>
  </si>
  <si>
    <t>servicii medicale</t>
  </si>
  <si>
    <t xml:space="preserve">servicii medicale </t>
  </si>
  <si>
    <t>dezvoltare capacitate program</t>
  </si>
  <si>
    <t xml:space="preserve"> acoperire nationala</t>
  </si>
  <si>
    <t xml:space="preserve">LDR/MDR </t>
  </si>
  <si>
    <t>OIS Combaterea cancerului                              Competitiv</t>
  </si>
  <si>
    <t>OIS Combaterea cancerului                         Non-competitiv</t>
  </si>
  <si>
    <t xml:space="preserve">                Competitiv</t>
  </si>
  <si>
    <t xml:space="preserve">                       Non-competitiv</t>
  </si>
  <si>
    <t xml:space="preserve">                   Competitiv</t>
  </si>
  <si>
    <t xml:space="preserve">                        Non-competitiv</t>
  </si>
  <si>
    <t xml:space="preserve">                        Competitiv</t>
  </si>
  <si>
    <t xml:space="preserve">                      Non-competitiv</t>
  </si>
  <si>
    <t>Prioritatea 1</t>
  </si>
  <si>
    <t>Prioritatea 2</t>
  </si>
  <si>
    <t>Prioritatea 3</t>
  </si>
  <si>
    <t>Prioritatea 4</t>
  </si>
  <si>
    <t>Prioritatea 5</t>
  </si>
  <si>
    <t>Prioritatea 6</t>
  </si>
  <si>
    <t>Prioritatea 7</t>
  </si>
  <si>
    <t>Prioritate</t>
  </si>
  <si>
    <t>DA</t>
  </si>
  <si>
    <t>Schemă ajutor de stat</t>
  </si>
  <si>
    <t>neelaborat</t>
  </si>
  <si>
    <t>FEDR</t>
  </si>
  <si>
    <t>FSE+</t>
  </si>
  <si>
    <t>FEDR Investiții în infrastructuri spitalicești noi: spitale județene/județene de urgență,  spitale monospecialitate/ centre de transplant acreditate localizate în centre universitare</t>
  </si>
  <si>
    <t xml:space="preserve">extindere/construcție/dotare </t>
  </si>
  <si>
    <t>FEDR Investiții în infrastructura cabinetelor medicilor de familie (cabinete individuale medici de familie, diferite forme de asociere ale acestora în grupuri de practică medicală/ centre de permenență/ dispensare)</t>
  </si>
  <si>
    <t>FEDR dotare (ex. achiziție mijloace de transport adaptate care să asigure inclusiv menținerea lanțului de frig; dotarea camerelor de frig- unități mobile)</t>
  </si>
  <si>
    <t xml:space="preserve">FEDR reabilitate ambulatoriu+dotarea de cabinete de asistență medicală stomatologică în structura ambulatoriilor și dotare </t>
  </si>
  <si>
    <t>Dezvoltarea Observatorului Național pentru Date în Sănătate</t>
  </si>
  <si>
    <t>regiuni mai puțin dezvoltate</t>
  </si>
  <si>
    <t>regiune mai dezvoltată</t>
  </si>
  <si>
    <t xml:space="preserve">Non competitiv
OIS vaccinuri
</t>
  </si>
  <si>
    <t xml:space="preserve">Non- Competitiv
OIS tratament cancer
</t>
  </si>
  <si>
    <t xml:space="preserve">Non-Competitiv
OIS genomică
</t>
  </si>
  <si>
    <t>B.a.Sprijin pentru colaborarea între actorii din sistemul public și mediul de afaceri în domeniul CDI, prin creșterea gradului de colaborare public privat (organizațiile de cercetare și IMM-uri)</t>
  </si>
  <si>
    <t>Institute și organizații publice de cercetare (ex., alte organizații de cercetare etc, unități medicale publice, universități/ UMF, unități CDI, entități de inovare și transfer tehnologic etc). 
Parteneriate cu entități din sectorul privat.
Întreprinderile mari sunt eligibile doar dacă proiectele implică o cooperare cu IMM-uri pe activități de CDI.</t>
  </si>
  <si>
    <t>B.b. Sprijin pentru proiecte în domeniul susținerii dezvoltării ș testării de tehnologii inovative/avansate cu aplicabilitate în domeniul clinic</t>
  </si>
  <si>
    <t>IMM/ întreprinderi mari 
Sprijinul acordat întreprinderilor mari va fi asigurat numai în contextul colaborării cu IMMuri pentru activitățile de CDI, iar în situația parteneriatului, bugetul acordat întreprinderii mari nu îl va depăși pe cel acordat IMMurilor.</t>
  </si>
  <si>
    <t xml:space="preserve"> Cercetare-dezvoltare-inovare, testare, pilotare, inclusiv dotare cu echipamente și infrastructuri conexe (lucrări de construcție în % limitat și numai ca parte componentă a dezvoltării produselor/ proceselor/serviciilor);
 În situația în care sunt vizate investiții în facilități publice de cercetare, acestea se vor baza strict pe cererea definită prin PDA.
</t>
  </si>
  <si>
    <t>B.c. Sprijin pentru întreprinderile inovatoare pentru creșterea investițiilor în noile tehnologii și în inovare, a creșterii performanței și a calității în CDI.</t>
  </si>
  <si>
    <t>B.d.Integrarea ecosistemului național CDI în Spațiul de Cercetare European şi internațional</t>
  </si>
  <si>
    <t>Start-up-uri/spin-off-uri si întreprinderi nou înființate inovatoare</t>
  </si>
  <si>
    <t>	Dezvoltarea de produse/procese/servicii inovative, inclusiv încurajarea finanțării de întreprinderi nou înființate inovatoare/ de start-up-uri/spin off-uri inovative;
	Cercetare-dezvoltare-inovare, precum si achiziționarea de echipamente care sprijină acțiunile de CDI.</t>
  </si>
  <si>
    <t>FEDR -A. proiecte strategice predefinite vaccinuri</t>
  </si>
  <si>
    <t>FEDR -A. proiecte strategice predefinite: tratament cancer</t>
  </si>
  <si>
    <t xml:space="preserve">INCD Medico-militară „Cantacuzino”/
Parteneriat între INCD Medico-militară „Cantacuzino” și structuri relevante </t>
  </si>
  <si>
    <t xml:space="preserve">Parteneriat între Institutul Național de Genomică și entități relevante ex. (institute de cercetare în genomică, alte organizații de cercetare etc, unități medicale publice, universități/ UMF, unități CDI, entități de inovare și transfer tehnologic etc). </t>
  </si>
  <si>
    <t xml:space="preserve">Parteneriat între INCD FIN Horia Hulubei și structuri relevante (ex. institute oncologice, alte organizații de cercetare etc, unități medicale publice, universități/ UMF, unități CDI,  etc). </t>
  </si>
  <si>
    <t xml:space="preserve">	IMM-uri, întreprinderi, întreprinderi inovatoare, inclusiv organizații publice de cercetare.
Parteneriate cu entități din sectorul privat.
Întreprinderile mari sunt eligibile doar dacă proiectele implică o cooperare cu IMM-uri pe activități de CDI. </t>
  </si>
  <si>
    <t>Casa Națională de Asigurări de Sănătate</t>
  </si>
  <si>
    <t> Ministerul Sănătății/ INSP/ parteneriat</t>
  </si>
  <si>
    <t>Institutul Clinic Fundeni/ Ministerul Sănătății/ Parteneriat între Ministerul Sănătății și Institutul Clinic Fundeni</t>
  </si>
  <si>
    <t xml:space="preserve">Institutul Oncologic Trestioreanu/ Ministerul Sănătății/ Parteneriat între Ministerul Sănătății și IOB Trestioreanu București </t>
  </si>
  <si>
    <t xml:space="preserve">institute oncologice (cu excepția centrului de excelență în protonoterapie)
</t>
  </si>
  <si>
    <t>dotări institute oncologice</t>
  </si>
  <si>
    <t>dotare unități sanitare publice de interes regional care diagnostichează și tratează cancer</t>
  </si>
  <si>
    <t xml:space="preserve">dotare laboratoare genetică și anatomie patologică cu echipamente medicale. </t>
  </si>
  <si>
    <t xml:space="preserve">extindere/ construcție/dotare a ANT
</t>
  </si>
  <si>
    <t>extindere/ construcție/dotare a unității care coordonează activitatea de transplant</t>
  </si>
  <si>
    <t>Structuri care coordonează activitatea de transplant (ANT și oficiile regionale) singure sau în parteneriat cu entități relevante/ Ministerul Sănătății</t>
  </si>
  <si>
    <t> dotare/ modernizare/ reabilitare/ extindere/ construcție bănci multițesut (ex. piele/ țesut osos/ grefe vasculare și valve cardiace/ cornee/ stocarea țesuturilor/ membrană amniotică etc.) și celule (ex. infrastructură și dotare)</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</si>
  <si>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</si>
  <si>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Dotare unități sanitare acreditate pentru activitate de tip bancă multițesut -  puncte de lucru</t>
  </si>
  <si>
    <t xml:space="preserve"> Dotare  puncte de lucru - unități sanitare acreditate pentru activitate de tip bancă multițesut </t>
  </si>
  <si>
    <t> construcție/ dotare Institutul Clinic Fundeni</t>
  </si>
  <si>
    <t> Ministerul Sănătății/ ANT/ Parteneriat între MS/ ANT</t>
  </si>
  <si>
    <t>Dotarea cu laboratoare HLA (laborator de biologie moleculară pentru imunologia transplantului)  a unităților sanitare publice acreditate pentru activități în domeniul transplantulu</t>
  </si>
  <si>
    <t xml:space="preserve"> Ministerul Sănătății/ ANT/ Parteneriat între MS/ ANT/
unități sanitare publice acreditate pentru activități în domeniul transplantulu
</t>
  </si>
  <si>
    <t>construcția/ dotarea spitalele regionale de urgență (inclusiv activități, precum: coordonarea proiectelor, administrare, management financiar, raportare, monitorizare și evaluare, activități de informare specifice etc)</t>
  </si>
  <si>
    <t> ANDIS/ Ministerul Sănătății/ parteneriat</t>
  </si>
  <si>
    <t xml:space="preserve"> construcția/ dotarea spitalelor regionale de urgență Iași, Cluj, Craiova, faza a-II-a (inclusiv activități, precum: coordonarea proiectelor, administrare, management financiar, raportare, monitorizare și evaluare, activități de informare specifice etc);
</t>
  </si>
  <si>
    <t> măsuri de tip FSE+ în limita de flexibilitate prevăzută de art. 25 RDC, pe baza strategiei de resurse umane și a planurilor de evaluare a nevoilor de formare realizate cu sprijin POAT 2021-2027.</t>
  </si>
  <si>
    <t>•	măsuri de tip FSE+ în limita de flexibilitate prevăzută de art 25 RDC, pe baza strategiei de resurse umane și a planurilor de evaluare a nevoilor de formare realizate cu sprijin POAT 2021-2027.</t>
  </si>
  <si>
    <t xml:space="preserve"> dotare/ extindere/ modernizare/ reabilitare unități sanitare publice care furnizează servicii de reabilitare/ recuperare/ unități sanitare acuți în vederea transformării acestora în unităţi sanitare care furnizează servicii de reabilitare/ recuperare </t>
  </si>
  <si>
    <t xml:space="preserve">FEDR Investiții în infrastructura publică a unităților sanitare care furnizează servicii de reabilitare/ recuperare/ unitățlor sanitare acuți în vederea transformării acestora în unităţi sanitare care furnizează servicii de reabilitare/ recuperare </t>
  </si>
  <si>
    <t>regiuni mai puțin dezvoltate, inclusiv ITI)</t>
  </si>
  <si>
    <t xml:space="preserve"> dotare/ extindere/ modernizare/ reabilitare: unități sanitare publice care furnizează servicii de reabilitare/ recuperare/ unități sanitare acuți în vederea transformării acestora în unităţi sanitare care furnizează servicii de reabilitare/ recuperare </t>
  </si>
  <si>
    <t> dotare/ extindere/ modernizare/ reabilitare: unități sanitare publice care furnizează servicii de reabilitare/ recuperare/ unități sanitare acuți în vederea transformării acestora în unităţi sanitare care furnizează servicii de reabilitare/ recuperare 
Investițiile vor fi direcționate către zonele cu deficitele evidențiate de planurile regionale, precum și unităților publice cu servicii specializate de recuperare post eveniment acut (AVC, pacienți critici, după intervenții chirurgicale majore, politraumă, mari arși) în coordonare cu investițiile prevăzute la P3.</t>
  </si>
  <si>
    <t>FEDR Investiții în infrastructura publică a unităților sanitare care furnizează servicii de paliație/  unitățlor sanitare acuți în vederea transformării acestora în unităţi sanitare care furnizează servicii de paliație</t>
  </si>
  <si>
    <t> extindere/ modernizare/ reabilitare/ constructie/ dotare unități sanitare publice care furnizează servicii de paliație/ unități sanitare acuți în vederea transformării acestora în unităţi sanitare care furnizează servicii de paliație</t>
  </si>
  <si>
    <t>extindere/ modernizare/ reabilitare/ constructie/ dotare unități sanitare publice care furnizează servicii de paliație/ unități sanitare acuți în vederea transformării acestora în unităţi sanitare care furnizează servicii de paliație</t>
  </si>
  <si>
    <t> INSP și centrele regionale de sănătate publică ale INSP
 INCD Medico-Militară „Cantacuzino</t>
  </si>
  <si>
    <t> INSP și centrele regionale de sănătate publică ale INSP</t>
  </si>
  <si>
    <t xml:space="preserve">CompetitivOIS pacient critic </t>
  </si>
  <si>
    <t xml:space="preserve"> Administrator de grant global (MS sau structuri relevante)/ Structuri de sănătate publică responsabile cu distribuția vaccinurilor la nivel teritorial/  local 
</t>
  </si>
  <si>
    <t>non competitiv</t>
  </si>
  <si>
    <t>Investiții în infrastructura publică a unităților sanitare/ altor structuri medicale publice care desfășoară activități medicale de tip ambulatoriu/ acordă asistență medicală ambulatorie*:
dotare/ extindere/ modernizare/ reabilitare</t>
  </si>
  <si>
    <t xml:space="preserve">FEDR - Investiții ambulatorii - Centre de Sănătate Mintală
</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</si>
  <si>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t>
  </si>
  <si>
    <t>regiuni mai puțin dezvoltate, inclusiv ITI</t>
  </si>
  <si>
    <t xml:space="preserve">Competitiv
OIS Sănătatea mamei
</t>
  </si>
  <si>
    <t>regiune mai puțin dezvoltată, inclusiv ITI</t>
  </si>
  <si>
    <r>
      <t xml:space="preserve">FEDR - Investiții ambulatorii -  unități sanitare publice care vor implementa programe de screening (OIS: cancer, hepatite, , etc.)
</t>
    </r>
    <r>
      <rPr>
        <i/>
        <sz val="11"/>
        <rFont val="Calibri"/>
        <family val="2"/>
        <scheme val="minor"/>
      </rPr>
      <t>dotare/ extindere/ modernizare/ reabilitare</t>
    </r>
  </si>
  <si>
    <r>
      <t xml:space="preserve">extindere/ modernizare/ reabilitare/ construcție/ dotare spitale publice mici, municipale și orășenești. </t>
    </r>
    <r>
      <rPr>
        <i/>
        <sz val="11"/>
        <rFont val="Calibri"/>
        <family val="2"/>
        <scheme val="minor"/>
      </rPr>
      <t>Aceste investiții vizează inclusiv îngrijirea pe termen lung a bolilor cronice.</t>
    </r>
  </si>
  <si>
    <r>
      <t xml:space="preserve">competitiv*
</t>
    </r>
    <r>
      <rPr>
        <i/>
        <sz val="11"/>
        <rFont val="Calibri"/>
        <family val="2"/>
        <scheme val="minor"/>
      </rPr>
      <t>apel -preselecție</t>
    </r>
  </si>
  <si>
    <r>
      <t xml:space="preserve">FEDR: A. Continuarea investițiilor în spitalele regionale de urgență: Iași, Cluj, Craiova (faza a II a)
</t>
    </r>
    <r>
      <rPr>
        <i/>
        <sz val="11"/>
        <rFont val="Calibri"/>
        <family val="2"/>
        <scheme val="minor"/>
      </rPr>
      <t>construcție/ dotare</t>
    </r>
    <r>
      <rPr>
        <sz val="11"/>
        <rFont val="Calibri"/>
        <family val="2"/>
        <scheme val="minor"/>
      </rPr>
      <t xml:space="preserve">
</t>
    </r>
  </si>
  <si>
    <r>
      <t xml:space="preserve">FEDR: A. Continuarea investițiilor în spitalele regionale de urgență: Iași, Cluj, Craiova (faza a II a
</t>
    </r>
    <r>
      <rPr>
        <i/>
        <sz val="11"/>
        <rFont val="Calibri"/>
        <family val="2"/>
        <scheme val="minor"/>
      </rPr>
      <t xml:space="preserve">măsuri de tip FSE+ în limita de flexibilitate prevăzută de art 25 RDC, pe baza strategiei de resurse umane și a planurilor de evaluare a nevoilor de formare realizate cu sprijin POAT 2021-2027.
</t>
    </r>
    <r>
      <rPr>
        <sz val="11"/>
        <rFont val="Calibri"/>
        <family val="2"/>
        <scheme val="minor"/>
      </rPr>
      <t xml:space="preserve">
</t>
    </r>
  </si>
  <si>
    <r>
      <t xml:space="preserve">FEDR: B. Proiecte care vizează soluții de cercetare cu aplicabilitate în domeniul medical - mecanism competitiv
</t>
    </r>
    <r>
      <rPr>
        <i/>
        <sz val="11"/>
        <rFont val="Calibri"/>
        <family val="2"/>
        <scheme val="minor"/>
      </rPr>
      <t>B.a. Sprijin pentru colaborarea între actorii din sistemul public și mediul de afaceri în domeniul CDI, prin creșterea gradului de colaborare public privat</t>
    </r>
  </si>
  <si>
    <r>
      <t xml:space="preserve">FEDR: B. Proiecte care vizează soluții de cercetare cu aplicabilitate în domeniul medical - mecanism competitiv
</t>
    </r>
    <r>
      <rPr>
        <i/>
        <sz val="11"/>
        <rFont val="Calibri"/>
        <family val="2"/>
        <scheme val="minor"/>
      </rPr>
      <t>B.b.Sprijin pentru proiecte în domeniul susținerii dezvoltării ș testării de tehnologii inovative/avansate cu aplicabilitate în domeniul clinic</t>
    </r>
  </si>
  <si>
    <r>
      <t xml:space="preserve">FEDR: B. Proiecte care vizează soluții de cercetare cu aplicabilitate în domeniul medical - mecanism competitiv
</t>
    </r>
    <r>
      <rPr>
        <i/>
        <sz val="11"/>
        <rFont val="Calibri"/>
        <family val="2"/>
        <scheme val="minor"/>
      </rPr>
      <t>B.c. Sprijin pentru întreprinderile inovatoare pentru creșterea investițiilor în noile tehnologii și în inovare, a creșterii performanței și a calității în CDI.</t>
    </r>
  </si>
  <si>
    <r>
      <t xml:space="preserve">FEDR: B. Proiecte care vizează soluții de cercetare cu aplicabilitate în domeniul medical - mecanism competitiv
</t>
    </r>
    <r>
      <rPr>
        <i/>
        <sz val="11"/>
        <rFont val="Calibri"/>
        <family val="2"/>
        <scheme val="minor"/>
      </rPr>
      <t>B.d.Integrarea ecosistemului național CDI în Spațiul de Cercetare European şi internațional</t>
    </r>
  </si>
  <si>
    <r>
      <t xml:space="preserve">FEDR:A.Investiții în oncologie
</t>
    </r>
    <r>
      <rPr>
        <i/>
        <sz val="11"/>
        <rFont val="Calibri"/>
        <family val="2"/>
        <scheme val="minor"/>
      </rPr>
      <t>e. Investiții în infrastructuri spitalicești publice noi cu impact teritorial major –</t>
    </r>
    <r>
      <rPr>
        <sz val="11"/>
        <rFont val="Calibri"/>
        <family val="2"/>
        <scheme val="minor"/>
      </rPr>
      <t xml:space="preserve"> </t>
    </r>
    <r>
      <rPr>
        <i/>
        <sz val="11"/>
        <rFont val="Calibri"/>
        <family val="2"/>
        <scheme val="minor"/>
      </rPr>
      <t>Institutul Oncologic Trestioreanu București</t>
    </r>
  </si>
  <si>
    <r>
      <t xml:space="preserve">FEDR: Investiții în infrastructuri spitalicești publice noi cu impact teritorial major –  Institutul Oncologic Trestioreanu București </t>
    </r>
    <r>
      <rPr>
        <i/>
        <sz val="11"/>
        <rFont val="Calibri"/>
        <family val="2"/>
        <scheme val="minor"/>
      </rPr>
      <t>construcție/ dotare</t>
    </r>
  </si>
  <si>
    <r>
      <t xml:space="preserve">FEDR:A.Investiții în oncologie
</t>
    </r>
    <r>
      <rPr>
        <i/>
        <sz val="11"/>
        <rFont val="Calibri"/>
        <family val="2"/>
        <scheme val="minor"/>
      </rPr>
      <t>a. Centrul de excelență în protonoterapie</t>
    </r>
  </si>
  <si>
    <r>
      <t xml:space="preserve">centrul de excelență în protonoterapie
</t>
    </r>
    <r>
      <rPr>
        <i/>
        <sz val="11"/>
        <rFont val="Calibri"/>
        <family val="2"/>
        <scheme val="minor"/>
      </rPr>
      <t>modernizare/ reabilitare/ extindere/ construcție/ dotare</t>
    </r>
  </si>
  <si>
    <r>
      <t xml:space="preserve"> Institut oncologic - unitate sanitară unde se realizează depistarea precoce, diagnosticarea, tratarea pacienților oncologici;
</t>
    </r>
    <r>
      <rPr>
        <i/>
        <sz val="11"/>
        <rFont val="Calibri"/>
        <family val="2"/>
        <scheme val="minor"/>
      </rPr>
      <t>Localizarea centrului de excelență în protonoterapie se va realiza într-unul din cele 3 institute oncologice și va fi decisă în baza unor criterii de selecție stabilite prin consultarea Ministerului Sănătății.</t>
    </r>
    <r>
      <rPr>
        <sz val="11"/>
        <rFont val="Calibri"/>
        <family val="2"/>
        <scheme val="minor"/>
      </rPr>
      <t xml:space="preserve">
 Parteneriat între Ministerul Sănătății și Institut oncologic - unitate sanitară unde se realizează depistarea precoce, diagnosticarea, tratarea pacienților oncologici.
</t>
    </r>
  </si>
  <si>
    <r>
      <t xml:space="preserve">FEDR:A.Investiții în oncologie
</t>
    </r>
    <r>
      <rPr>
        <i/>
        <sz val="11"/>
        <rFont val="Calibri"/>
        <family val="2"/>
        <scheme val="minor"/>
      </rPr>
      <t>b. Dotări institute oncologice</t>
    </r>
  </si>
  <si>
    <r>
      <t xml:space="preserve">FEDR:A.Investiții în oncologie
</t>
    </r>
    <r>
      <rPr>
        <i/>
        <sz val="11"/>
        <rFont val="Calibri"/>
        <family val="2"/>
        <scheme val="minor"/>
      </rPr>
      <t>b. Dotarea unităților sanitare publice de interes național care diagnostichează și tratează cancere cu localizare specific</t>
    </r>
    <r>
      <rPr>
        <sz val="11"/>
        <rFont val="Calibri"/>
        <family val="2"/>
        <scheme val="minor"/>
      </rPr>
      <t xml:space="preserve">ă </t>
    </r>
    <r>
      <rPr>
        <i/>
        <sz val="11"/>
        <rFont val="Calibri"/>
        <family val="2"/>
        <scheme val="minor"/>
      </rPr>
      <t>(ex. tumori cerebrale, hematooncologice etc.)</t>
    </r>
  </si>
  <si>
    <r>
      <t>dotare, inclusiv laboratoare de anatomie patologică.a unităților sanitare publice de interes național care diagnostichează și tratează cancere cu localizare specifică</t>
    </r>
    <r>
      <rPr>
        <i/>
        <sz val="11"/>
        <rFont val="Calibri"/>
        <family val="2"/>
        <scheme val="minor"/>
      </rPr>
      <t xml:space="preserve"> (ex. tumori cerebrale, hematooncologice etc.)</t>
    </r>
  </si>
  <si>
    <r>
      <t>Unități sanitare publice de interes național care diagnostichează și tratează cancere cu localizare specifică</t>
    </r>
    <r>
      <rPr>
        <i/>
        <sz val="11"/>
        <rFont val="Calibri"/>
        <family val="2"/>
        <scheme val="minor"/>
      </rPr>
      <t xml:space="preserve"> (ex. tumori cerebrale, hematooncologice etc.)</t>
    </r>
  </si>
  <si>
    <r>
      <t>FEDR:A.Investiții în oncologie
c</t>
    </r>
    <r>
      <rPr>
        <i/>
        <sz val="11"/>
        <rFont val="Calibri"/>
        <family val="2"/>
        <scheme val="minor"/>
      </rPr>
      <t>.Dotarea unităților sanitare publice de interes regional care diagnostichează și tratează cancer</t>
    </r>
  </si>
  <si>
    <r>
      <t xml:space="preserve">FEDR:A.Investiții în oncologie
</t>
    </r>
    <r>
      <rPr>
        <i/>
        <sz val="11"/>
        <rFont val="Calibri"/>
        <family val="2"/>
        <scheme val="minor"/>
      </rPr>
      <t xml:space="preserve">d. Dotare laboratoare genetică și anatomie patologică cu echipamente medicale. </t>
    </r>
  </si>
  <si>
    <r>
      <t xml:space="preserve">FEDR: B.Investiții în domeniul transplant
Investiții în infrastructura publică a unității care coordonează activitatea de transplant
</t>
    </r>
    <r>
      <rPr>
        <i/>
        <sz val="11"/>
        <rFont val="Calibri"/>
        <family val="2"/>
        <scheme val="minor"/>
      </rPr>
      <t xml:space="preserve">extindere/ construcție/dotare
</t>
    </r>
  </si>
  <si>
    <r>
      <t xml:space="preserve">FEDR: B.Investiții în domeniul transplant
Investiții în infrastructura publică a băncilor multițesut  și celule
</t>
    </r>
    <r>
      <rPr>
        <i/>
        <sz val="11"/>
        <rFont val="Calibri"/>
        <family val="2"/>
        <scheme val="minor"/>
      </rPr>
      <t>dotare/ modernizare/ reabilitare/ extindere/ construcție</t>
    </r>
  </si>
  <si>
    <r>
      <t xml:space="preserve">FEDR: B.Investiții în domeniul transplant
</t>
    </r>
    <r>
      <rPr>
        <i/>
        <sz val="11"/>
        <rFont val="Calibri"/>
        <family val="2"/>
        <scheme val="minor"/>
      </rPr>
      <t>Investiții în infrastructura publică a băncilor multițesut  și celule -  puncte de lucru – stocare transplant</t>
    </r>
  </si>
  <si>
    <r>
      <t xml:space="preserve">FEDR: Investiții în infrastructuri spitalicești publice noi cu impact teritorial major –  Institutul Clinic Fundeni
</t>
    </r>
    <r>
      <rPr>
        <i/>
        <sz val="11"/>
        <rFont val="Calibri"/>
        <family val="2"/>
        <scheme val="minor"/>
      </rPr>
      <t>construcție/ dotare</t>
    </r>
  </si>
  <si>
    <t>regiuni mai putin dezvoltate</t>
  </si>
  <si>
    <t> Administrator de grant global (Ministerul Educației, Ministerul Sănătății sau structuri relevante)
 UAT judet/UAT municipii / UAT orase / UAT comune si/sau alte autoritati structuri ale Admin Publice Locale ( inclusiv APL cu atributii in domeniul educatiei la nivel preuniversitar) 
 Agenții, structuri/ alte organisme aflate în subordinea/ coordonarea MEN şi alte organisme publice cu atribuții în domeniul educației şi formării profesionale – de la nivel județean
 Instituții de învățământ publice acreditate din rețeaua școlară națională de nivel preuniversitar
 Parteneriate între entitățile menționate mai sus</t>
  </si>
  <si>
    <t>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t>
  </si>
  <si>
    <t>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t>
  </si>
  <si>
    <t xml:space="preserve">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
</t>
  </si>
  <si>
    <t>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Unități sanitare publice/ alte structuri publice care desfășoară activități medicale de tip ambulatoriu/ acordă asistență medicală ambulatorie
 Unități sanitare publice cu paturi de acuți care se reorganizează/ reconvertesc secții în paturi de spitalizare de zi
 Alte autorități și instituții publice centrale, inclusiv instituții din sfera apărării şi ordinii publice și siguranței naționale respectiv Academiei Române;
 Parteneriate dintre autoritățile și instituțiile publice centrale și locale.</t>
  </si>
  <si>
    <t>UAT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t>
  </si>
  <si>
    <t> UAT judet/UAT municipii / UAT orase / UAT comune si/sau alte autoritati structuri ale Admin Publice Locale
 Ministerul Sănătății și alte ministere cu rețea sanitară proprie aflate în subordinea sau în coordonarea acestora;
 Unități sanitare care furnizează de recuperare medicală, recuperare neurologică și post-traumatică/ unități sanitare acuți care se transformă  în unităţi sanitare care furnizează servicii de reabilitare/ recuperare 
 Parteneriate dintre autoritățile și instituțiile publice centrale și locale.</t>
  </si>
  <si>
    <t> UAT judet/UAT municipii / UAT orase / UAT comune si/sau alte autoritati structuri ale Admin Publice Locale;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</si>
  <si>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 UAT judet/UAT municipii / UAT orase / UAT comune si/sau alte autoritati structuri ale Admin Publice Locale;
 Ministerul Sănătății și instituțiile/unitățile sanitare aflate în subordinea sau în coordonarea acestora;
 Unități sanitare publice care au laboratoare de microbiologie;
 Parteneriate dintre autoritățile și instituțiile publice centrale și locale.</t>
  </si>
  <si>
    <t> UAT judet/UAT municipii / UAT orase / UAT comune si/sau alte autoritati structuri ale Admin Publice Locale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</si>
  <si>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</si>
  <si>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</si>
  <si>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pacienți critici -ex. mari arși etc);
 Ministerul Sănătății și instituțiile/unitățile sanitare aflate în subordinea sau în coordonarea acestora care tratează pacienți critici (ex. mari arși etc);
 Parteneriate dintre autoritățile și instituțiile publice centrale și locale.</t>
  </si>
  <si>
    <t> UAT judet/UAT municipii / UAT orase / UAT comune si/sau alte autoritati structuri ale Admin Publice Locale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</si>
  <si>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 xml:space="preserve"> Unități sanitare publice de interes regional care diagnostichează și tratează cancer;
 UAT judet/UAT municipii / UAT orase / UAT comune si/sau alte autoritati structuri ale Admin Publice Locale ( APL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</si>
  <si>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t xml:space="preserve"> Unități sanitare publice care diagnostichează și tratează cancer;
 UAT judet/UAT municipii / UAT orase / UAT comune si/sau alte autoritati structuri ale Admin Publice Locale ( care au în subordine unități sanitare publice de interes regional care diagnostichează și tratează cancer);
 Alte autorități și instituții publice care au în subordine unități sanitare publice de interes regional care diagnostichează și tratează cancer;
 Parteneriate între instituții publice centrale, locale și unități sanitare publice de interes regional care diagnostichează și tratează cancer.
</t>
  </si>
  <si>
    <t> Structuri de asistența medicală primară și comunitară;
 Unități administrativ-teritoriale (UAT), definite conform O.U.G. 57/2019 privind Codul administrativ, cu modificările şi completările ulterioare
 Autorități ale administrației publice centrale;
 Unități sanitare publice cu personalitate juridică proprie;
 Alte structuri publice relevante, precum și parteneriate între acestea                                                                                                                                                                                                                                                                                                                                                                                                                                  UAT judet/UAT municipii / UAT orase / UAT comune si/sau alte autoritati structuri ale Admin Publice Locale</t>
  </si>
  <si>
    <t> Unități sanitare publice/alte structuri publice care desfășoară activități medicale de tip ambulatoriu/acordă asistență medicală ambulatorie 
 Ministerul Sănătății și alte ministere cu rețea sanitară proprie aflate în subordinea sau în coordonarea acestora
 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t>
  </si>
  <si>
    <t xml:space="preserve"> Ministerul Sănătății / Institutul Național de Sănătate Publică;
 UAT judet/UAT municipii / UAT orase / UAT comune si/sau alte autoritati structuri ale Admin Publice Locale
 unități sanitare publice/alte structuri publice care desfășoară activități medicale de tip ambulatoriu/acordă asistență medicală ambulatorie care furnizează servicii de sănătate mintală (structuri publice care desfășoară activități medicale de tip ambulatoriu și centre de sănătate mintală;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</si>
  <si>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</si>
  <si>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</si>
  <si>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 Institutul Național de Sănătate Publică;
 alte ministere cu rețea sanitară proprie, aflate în subordinea sau în coordonarea acestora;
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</si>
  <si>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 Institutul Național de Sănătate Publică;
 UAT judet/UAT municipii / UAT orase / UAT comune si/sau alte autoritati structuri ale Admin Publice Locale;
 unități sanitare publice/alte structuri publice care furnizarea servicii de reabilitare/recuperare;
 autorități publice centrale și locale ale sistemului public de sănătate;
 parteneriate între entități medicale relevante cu entități relevante. </t>
  </si>
  <si>
    <t xml:space="preserve"> Autoritati publice centrale                                                                                                                                                                                                                                                                                                                                                                                                                                                                                                               UAT judet/UAT municipii / UAT orase / UAT comune si/sau alte autoritati structuri ale Admin Publice Locale
 Unități sanitare care furnizează servicii de reabilitare/recuperare 
 Unități sanitare care furnizează servicii de paliație 
 Parteneriate intre autoritati publice centrale/locale si unitati care furnizeaza servicii de reabilitare/recuperare, paliatie
</t>
  </si>
  <si>
    <t xml:space="preserve"> Autoritati publice centrale                                                                                                                                                                                                                                                                                                                                                                                                                                                                                                                     UAT judet/UAT municipii / UAT orase / UAT comune si/sau alte autoritati structuri ale Admin Publice Locale
 Unități sanitare care furnizează servicii de paliație 
 unități sanitare acuți în vederea transformării acestora în unităţi sanitare care furnizează servicii de reabilitare/recuperare, servicii de paliaţie
 Parteneriate intre autoritati publice centrale/locale si unitati care furnizeaza servicii de reabilitare/recuperare, paliatie
</t>
  </si>
  <si>
    <t xml:space="preserve"> Autoritati publice centrale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</si>
  <si>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 xml:space="preserve"> Autoritati publice centrale                                                                                                                                                                                                                                                                                                                                                        UAT judet/UAT municipii / UAT orase / UAT comune si/sau alte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</si>
  <si>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 Ministerul Sănătății
 UAT judet/UAT municipii / UAT orase / UAT comune si/sau alte autoritati structuri ale Admin Publice Locale
 Unități sanitare publice cu personalitate juridică care diagnostichează si tratează pacienți cu patologie vasculară cerebrală acută
 Universități de Medicină și Farmacie  singure sau în parteneriat</t>
  </si>
  <si>
    <t> Ministerul Sănătății
 UAT judet/UAT municipii / UAT orase / UAT comune si/sau alte autoritati structuri ale Admin Publice Locale
 Unități sanitare publice cu personalitate juridică
 Asociații profesionale 
 Universități publice  medicină și farmacie  singure sau în parteneriat</t>
  </si>
  <si>
    <t> Ministerul Sănătății
 UAT judet/UAT municipii / UAT orase / UAT comune si/sau alte autoritati structuri ale Admin Publice Locale
 Unități sanitare publice cu personalitate juridică care diagnostichează și tratează pacientul cardiac
 Asociații profesionale (de ex: Societatea Română de Cardiologie)
 Universități de Medicină și Farmacie singure sau în parteneriat</t>
  </si>
  <si>
    <t> Ministerul Sănătății
 UAT judet/UAT municipii / UAT orase / UAT comune si/sau alte autoritati structuri ale Admin Publice Locale
 Unități sanitare publice cu personalitate juridică
 Universitățile publice  de Medicină și Farmacie singure sau în parteneriat
 Inspectoratul General pentru Situații de Urgență (SMURD)</t>
  </si>
  <si>
    <t> unități sanitare publice unde se realizează îngrijirea pacienților cu boli rare -   centre publice de expertiză pentru boli rare/ care sunt desemnate centre regionale de genetică medicală;
 Ministerul Sănătății/administrația publică centrală/UAT judet/UAT municipii / UAT orase / UAT comune si/sau alte autoritati structuri ale Admin Publice Locale;
 Unități sanitare publice;
 Asociații profesionale;
 Universități de medicină singure sau în parteneriat.</t>
  </si>
  <si>
    <t>OP1- RSO1.1</t>
  </si>
  <si>
    <t>OP1 - RSO1.2</t>
  </si>
  <si>
    <t>OP4 - RSO4.5</t>
  </si>
  <si>
    <t>OP4- ESO4.11</t>
  </si>
  <si>
    <t>OP4- ESO4.7</t>
  </si>
  <si>
    <t>OP4-ESO4.11</t>
  </si>
  <si>
    <t xml:space="preserve">CompetitivOIS Combaterea cancerului
</t>
  </si>
  <si>
    <t>Non CompetitivOIS pacient critic</t>
  </si>
  <si>
    <t xml:space="preserve">Non competitiv OIS combaterea cancerului
</t>
  </si>
  <si>
    <t xml:space="preserve">CompetitivOIS combaterea cancerului
 </t>
  </si>
  <si>
    <t xml:space="preserve">Non competitiv
OIS transplant
</t>
  </si>
  <si>
    <t>tbd</t>
  </si>
  <si>
    <t>FEDR A. proiecte strategice predefinite: genomică</t>
  </si>
  <si>
    <r>
      <t xml:space="preserve">FEDR: B.Investiții în domeniul transplant
Investiții în infrastructura publică a unităților sanitare acreditate pentru activități în domeniul transplantului - </t>
    </r>
    <r>
      <rPr>
        <i/>
        <sz val="11"/>
        <rFont val="Calibri"/>
        <family val="2"/>
        <scheme val="minor"/>
      </rPr>
      <t>dotarea cu sisteme de purificare a sângelui – ECMO a centrelor acreditate pentru prelevare organ</t>
    </r>
    <r>
      <rPr>
        <sz val="11"/>
        <rFont val="Calibri"/>
        <family val="2"/>
        <scheme val="minor"/>
      </rPr>
      <t>e</t>
    </r>
  </si>
  <si>
    <r>
      <t>FEDR: B.Investiții în domeniul transplant
Investiții în infrastructura publică a unităților sanitare acreditate pentru activități în domeniul transplantului -</t>
    </r>
    <r>
      <rPr>
        <i/>
        <sz val="11"/>
        <rFont val="Calibri"/>
        <family val="2"/>
        <scheme val="minor"/>
      </rPr>
      <t xml:space="preserve"> dotarea cu laboratoare HLA</t>
    </r>
  </si>
  <si>
    <r>
      <t>FEDR: B.Investiții în domeniul transplant
Investiții în infrastructuri spitalicești publice noi cu impact teritorial major –</t>
    </r>
    <r>
      <rPr>
        <i/>
        <sz val="11"/>
        <rFont val="Calibri"/>
        <family val="2"/>
        <scheme val="minor"/>
      </rPr>
      <t xml:space="preserve"> unitate sanitară publică care realizează intervenții multidisciplinare și care este acreditată pentru mai multe activități în domeniul transplantului – transplant multi organ, transplant organ/ organe, transplant medular, inclusiv terapii celulare  - Institutul Clinic Fundeni</t>
    </r>
  </si>
  <si>
    <t xml:space="preserve">Competitiv
OIS Combaterea cancerului                              </t>
  </si>
  <si>
    <t xml:space="preserve">Non  Competitiv
OIS Combaterea cancerului                             </t>
  </si>
  <si>
    <t xml:space="preserve">Non-competitiv
OIS Combaterea cancerului                         </t>
  </si>
  <si>
    <t xml:space="preserve">Non competitiv/ competitiv
OIS Combaterea cancerului
</t>
  </si>
  <si>
    <t>a. dezvoltarea de instrumente de lucru și mecanisme care să faciliteze creșterea accesibilității și eficacității serviciilor de îngrijire paliativă și de îngrijiri la domiciliu (ex. ghiduri/ proceduri/ protocoale de lucru/ colaborări interdisciplinare etc) si b. acțiuni de formare/ actualizare de competențe ale personalului implicat în furnizarea de servicii de îngrijire paliativă</t>
  </si>
  <si>
    <t>masuri pentru dezvoltarea capacității personalului boli rare si genetice</t>
  </si>
  <si>
    <t>formarea postuniversitară de specialitate în conformitate cu specialitățile asumate de MS în nomenclatorul de specialități și acord cu modelele europene</t>
  </si>
  <si>
    <t xml:space="preserve">Beneficiarii proiectelor strategice de cercetare - genomică, tratament cancer, vaccinuri
</t>
  </si>
  <si>
    <t>cometitiv</t>
  </si>
  <si>
    <t>FSE+: C. Dezvoltarea competențelor personalului implicat în implementarea intervențiilor strategice din domeniul cercetării susținute din POS: genomică, vaccinuri, tratament cancer- acțiunile sunt complementare cu măsurile FEDR cercetării  prevăzute în PS – prioritatea 5</t>
  </si>
  <si>
    <t>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
 Structuri de medicină școlară și/sau de sănătate orală</t>
  </si>
  <si>
    <r>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t>
    </r>
    <r>
      <rPr>
        <i/>
        <sz val="11"/>
        <color theme="1"/>
        <rFont val="Calibri"/>
        <family val="2"/>
        <scheme val="minor"/>
      </rPr>
      <t xml:space="preserve">NB. Este obligatorie derularea proiectului în parteneriat (element de eligibilitate proiect). </t>
    </r>
  </si>
  <si>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</si>
  <si>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</si>
  <si>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</si>
  <si>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t>Autoritate publică centrală în subordinea Ministerului Sănătății cu competență exclusivă în domeniu - Institutul de Pneumoftiziologie „Marius Nasta”</t>
  </si>
  <si>
    <t>trim IV/2024</t>
  </si>
  <si>
    <t>trim 3/2023</t>
  </si>
  <si>
    <t>trim 4/2023</t>
  </si>
  <si>
    <t>trim 1/2024</t>
  </si>
  <si>
    <t>trim 2/2024</t>
  </si>
  <si>
    <t>trim 3/2024</t>
  </si>
  <si>
    <t>trim 3/2026</t>
  </si>
  <si>
    <t>trim 3/2025</t>
  </si>
  <si>
    <t>trim 4/2024</t>
  </si>
  <si>
    <t>trim 4/2025</t>
  </si>
  <si>
    <t>trim 2/2026</t>
  </si>
  <si>
    <t>trim 2/2025</t>
  </si>
  <si>
    <t>trim 1/2025</t>
  </si>
  <si>
    <t>Data estimată de începere evaluare tehnică și financiară</t>
  </si>
  <si>
    <t>Data estimată de finalizare evaluare tehnică și financiară</t>
  </si>
  <si>
    <t>Data estimată de începere a perioadei de contractare</t>
  </si>
  <si>
    <t>Data estimată de finalizare a perioadei de contractare</t>
  </si>
  <si>
    <t>Data estimată de începere a perioadei de implementare a proiectelor</t>
  </si>
  <si>
    <t>Data estimată de finalizare a perioadei de implementare a proiectelor</t>
  </si>
  <si>
    <t>trim 3/2027</t>
  </si>
  <si>
    <t>trim 1/2028</t>
  </si>
  <si>
    <t>trim 2/2028</t>
  </si>
  <si>
    <t>trim 3/2028</t>
  </si>
  <si>
    <t>trim 4/2028</t>
  </si>
  <si>
    <t>trim 4/2026</t>
  </si>
  <si>
    <t>trim 3/2029</t>
  </si>
  <si>
    <t>trim 4/2029</t>
  </si>
  <si>
    <t>- unități administrativ-teritoriale (UAT), definite conform Ordonanței de urgenţă a Guvernului nr. 57/2019 privind Codul administrativ, cu modificările și completările ulterioare, care au în coordonare /subordonare/ autoritate unități spitalicești sau dețin în administrare spitale orășenești sau municipale/ municipale de urgență;
- spitale publice mici, municipale și orășenești, inclusiv spitale municipale de urgență;
- autoritățile și instituțiile publice centrale (doar în situația în care proiectul se depune în parteneriat)</t>
  </si>
  <si>
    <t>	Unitățile administrativ-teritoriale (UAT) definite conform prevederilor OUG nr. 57 din 3 iulie 2019 privind Codul administrativ, cu modificările și completările ulterioare, care au în coordonare /subordonarea /autoritate unități spitalicești sau dețin în administrare spitale județene/județene de urgență, inclusiv clinice județene de urgență/ clinice de urgență, respective spitale monospecialitate; 
	Spitale județene/județene de urgență, inclusiv clinice județene de urgență/ clinice de urgență;
	Spitale monospecialitate, inclusiv institute monospecialitate care desfășoară activitate medicală spitalicească și prespitalicească aflate în coordonarea/ autoritatea/ subordonarea Ministerului Sănătății, inclusiv autorităților și instituțiilor publice centrale din sfera apărării şi ordinii publice și siguranței naționale, respectiv Academiei Române. Nu vor fi eligibile următoarele categorii de unități sanitare publice cu paturi: spitale psihiatrie, recuperare reabilitare, TBC, paliație.
	Parteneriate între autoritățile și instituțiile publice locale și/ sau centrale și unitățile sanitare publice (doar în situația în care proiectul se depune în parteneriat).</t>
  </si>
  <si>
    <t>trim 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</si>
</sst>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10" x14ac:knownFonts="1">
    <font>
      <sz val="11"/>
      <color theme="1"/>
      <name val="Calibri"/>
      <family val="2"/>
      <charset val="238"/>
      <scheme val="minor"/>
    </font>
    <font>
      <sz val="11"/>
      <color theme="1"/>
      <name val="Calibri"/>
      <family val="2"/>
      <charset val="238"/>
      <scheme val="minor"/>
    </font>
    <font>
      <b/>
      <sz val="12"/>
      <color theme="0"/>
      <name val="Calibri"/>
      <family val="2"/>
      <scheme val="minor"/>
    </font>
    <font>
      <sz val="11"/>
      <color theme="1"/>
      <name val="Calibri"/>
      <family val="2"/>
      <scheme val="minor"/>
    </font>
    <font>
      <sz val="10"/>
      <name val="Arial"/>
      <family val="2"/>
      <charset val="238"/>
    </font>
    <font>
      <b/>
      <sz val="11"/>
      <color theme="1"/>
      <name val="Calibri"/>
      <family val="2"/>
      <charset val="238"/>
      <scheme val="minor"/>
    </font>
    <font>
      <sz val="11"/>
      <name val="Calibri"/>
      <family val="2"/>
      <scheme val="minor"/>
    </font>
    <font>
      <i/>
      <sz val="11"/>
      <name val="Calibri"/>
      <family val="2"/>
      <scheme val="minor"/>
    </font>
    <font>
      <i/>
      <sz val="11"/>
      <color theme="1"/>
      <name val="Calibri"/>
      <family val="2"/>
      <scheme val="minor"/>
    </font>
    <font>
      <b/>
      <sz val="11"/>
      <name val="Calibri"/>
      <family val="2"/>
      <scheme val="minor"/>
    </font>
  </fonts>
  <fills count="4">
    <fill>
      <patternFill patternType="none"/>
    </fill>
    <fill>
      <patternFill patternType="gray125"/>
    </fill>
    <fill>
      <patternFill patternType="solid">
        <fgColor theme="4" tint="0.59999389629810485"/>
        <bgColor indexed="64"/>
      </patternFill>
    </fill>
    <fill>
      <patternFill patternType="solid">
        <fgColor theme="4"/>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3" fillId="0" borderId="0"/>
    <xf numFmtId="164" fontId="1" fillId="0" borderId="0" applyFont="0" applyFill="0" applyBorder="0" applyAlignment="0" applyProtection="0"/>
    <xf numFmtId="0" fontId="3" fillId="0" borderId="0"/>
    <xf numFmtId="43" fontId="3" fillId="0" borderId="0" applyFont="0" applyFill="0" applyBorder="0" applyAlignment="0" applyProtection="0"/>
    <xf numFmtId="0" fontId="1" fillId="0" borderId="0"/>
    <xf numFmtId="0" fontId="4" fillId="0" borderId="0"/>
  </cellStyleXfs>
  <cellXfs count="23">
    <xf numFmtId="0" fontId="0" fillId="0" borderId="0" xfId="0"/>
    <xf numFmtId="0" fontId="0" fillId="0" borderId="0" xfId="0" applyAlignment="1">
      <alignment horizontal="center" vertical="top" wrapText="1"/>
    </xf>
    <xf numFmtId="0" fontId="0" fillId="0" borderId="0" xfId="0" applyAlignment="1">
      <alignment horizontal="left" vertical="top" wrapText="1"/>
    </xf>
    <xf numFmtId="3" fontId="0" fillId="0" borderId="0" xfId="0" applyNumberFormat="1" applyAlignment="1">
      <alignment horizontal="left" vertical="top" wrapText="1"/>
    </xf>
    <xf numFmtId="0" fontId="6" fillId="0" borderId="0" xfId="0" applyFont="1" applyAlignment="1">
      <alignment horizontal="left" vertical="top" wrapText="1"/>
    </xf>
    <xf numFmtId="0" fontId="6" fillId="0" borderId="0" xfId="0" applyFont="1" applyAlignment="1">
      <alignment horizontal="left" vertical="center" wrapText="1"/>
    </xf>
    <xf numFmtId="3" fontId="6" fillId="0" borderId="0" xfId="0" applyNumberFormat="1" applyFont="1" applyAlignment="1">
      <alignment horizontal="left" vertical="top" wrapText="1"/>
    </xf>
    <xf numFmtId="14" fontId="6" fillId="0" borderId="0" xfId="0" applyNumberFormat="1" applyFont="1" applyAlignment="1">
      <alignment horizontal="left" vertical="top" wrapText="1"/>
    </xf>
    <xf numFmtId="3" fontId="5"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14" fontId="5" fillId="2" borderId="1" xfId="0" applyNumberFormat="1" applyFont="1" applyFill="1" applyBorder="1" applyAlignment="1">
      <alignment horizontal="center" vertical="top" wrapText="1"/>
    </xf>
    <xf numFmtId="0" fontId="5" fillId="0" borderId="0" xfId="0" applyFont="1" applyAlignment="1">
      <alignment horizontal="center" vertical="top" wrapText="1"/>
    </xf>
    <xf numFmtId="0" fontId="2" fillId="3" borderId="1" xfId="0" applyFont="1" applyFill="1" applyBorder="1" applyAlignment="1">
      <alignment horizontal="left" vertical="center" wrapText="1"/>
    </xf>
    <xf numFmtId="3" fontId="2" fillId="3" borderId="1" xfId="0" applyNumberFormat="1" applyFont="1" applyFill="1" applyBorder="1" applyAlignment="1">
      <alignment horizontal="left" vertical="center" wrapText="1"/>
    </xf>
    <xf numFmtId="3" fontId="9" fillId="2" borderId="1" xfId="0" applyNumberFormat="1" applyFont="1" applyFill="1" applyBorder="1" applyAlignment="1">
      <alignment horizontal="left" vertical="top" wrapText="1"/>
    </xf>
    <xf numFmtId="0" fontId="6" fillId="0" borderId="1" xfId="0" applyFont="1" applyBorder="1" applyAlignment="1">
      <alignment horizontal="left" vertical="top" wrapText="1"/>
    </xf>
    <xf numFmtId="3" fontId="6" fillId="0" borderId="1" xfId="0" applyNumberFormat="1" applyFont="1" applyBorder="1" applyAlignment="1">
      <alignment horizontal="left" vertical="top" wrapText="1"/>
    </xf>
    <xf numFmtId="0" fontId="0" fillId="0" borderId="1" xfId="0" applyBorder="1" applyAlignment="1">
      <alignment horizontal="left" vertical="top" wrapText="1"/>
    </xf>
    <xf numFmtId="0" fontId="0" fillId="0" borderId="1" xfId="0" applyFill="1" applyBorder="1" applyAlignment="1">
      <alignment horizontal="left" vertical="top" wrapText="1"/>
    </xf>
    <xf numFmtId="0" fontId="6" fillId="0" borderId="1" xfId="0" applyFont="1" applyFill="1" applyBorder="1" applyAlignment="1">
      <alignment horizontal="left" vertical="top" wrapText="1"/>
    </xf>
    <xf numFmtId="3" fontId="6" fillId="0" borderId="1" xfId="0" applyNumberFormat="1" applyFont="1" applyFill="1" applyBorder="1" applyAlignment="1">
      <alignment horizontal="left" vertical="top" wrapText="1"/>
    </xf>
    <xf numFmtId="0" fontId="6" fillId="0" borderId="0" xfId="0" applyFont="1" applyFill="1" applyAlignment="1">
      <alignment horizontal="left" vertical="top" wrapText="1"/>
    </xf>
  </cellXfs>
  <cellStyles count="7">
    <cellStyle name="Comma 2" xfId="2" xr:uid="{00000000-0005-0000-0000-000000000000}"/>
    <cellStyle name="Comma 3" xfId="4" xr:uid="{00000000-0005-0000-0000-000001000000}"/>
    <cellStyle name="Normal" xfId="0" builtinId="0"/>
    <cellStyle name="Normal 2" xfId="1" xr:uid="{00000000-0005-0000-0000-000003000000}"/>
    <cellStyle name="Normal 2 2 2" xfId="6" xr:uid="{00000000-0005-0000-0000-000004000000}"/>
    <cellStyle name="Normal 2 3 5 2 3 2 2" xfId="5" xr:uid="{00000000-0005-0000-0000-000005000000}"/>
    <cellStyle name="Normal 26 2" xfId="3"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17"/>
  <sheetViews>
    <sheetView tabSelected="1" zoomScale="70" zoomScaleNormal="70" workbookViewId="0">
      <pane ySplit="1" topLeftCell="A2" activePane="bottomLeft" state="frozen"/>
      <selection activeCell="F1" sqref="F1"/>
      <selection pane="bottomLeft" activeCell="B2" sqref="B2"/>
    </sheetView>
  </sheetViews>
  <sheetFormatPr defaultRowHeight="15" customHeight="1" x14ac:dyDescent="0.25"/>
  <cols>
    <col min="1" max="1" width="5.28515625" style="4" customWidth="1"/>
    <col min="2" max="2" width="15.140625" style="1" customWidth="1"/>
    <col min="3" max="3" width="20.42578125" style="1" customWidth="1"/>
    <col min="4" max="4" width="10.140625" style="1" customWidth="1"/>
    <col min="5" max="5" width="14.28515625" style="4" customWidth="1"/>
    <col min="6" max="6" width="40" style="4" customWidth="1"/>
    <col min="7" max="7" width="36.7109375" style="4" customWidth="1"/>
    <col min="8" max="8" width="13" style="4" customWidth="1"/>
    <col min="9" max="9" width="14" style="4" customWidth="1"/>
    <col min="10" max="10" width="21.85546875" style="6" customWidth="1"/>
    <col min="11" max="11" width="20.140625" style="6" customWidth="1"/>
    <col min="12" max="12" width="11.5703125" style="4" customWidth="1"/>
    <col min="13" max="13" width="47" style="4" customWidth="1"/>
    <col min="14" max="14" width="24.28515625" style="4" customWidth="1"/>
    <col min="15" max="15" width="16.140625" style="2" customWidth="1"/>
    <col min="16" max="16" width="15.28515625" style="4" customWidth="1"/>
    <col min="17" max="17" width="11.85546875" style="2" customWidth="1"/>
    <col min="18" max="18" width="9" style="2" customWidth="1"/>
    <col min="19" max="19" width="11.42578125" style="3" customWidth="1"/>
    <col min="20" max="20" width="11.7109375" style="2" customWidth="1"/>
    <col min="21" max="21" width="9.5703125" style="2" customWidth="1"/>
    <col min="22" max="22" width="11.7109375" style="4" customWidth="1"/>
    <col min="23" max="23" width="14.140625" style="2" customWidth="1"/>
    <col min="24" max="24" width="15.5703125" style="7" customWidth="1"/>
    <col min="25" max="25" width="16.28515625" style="7" customWidth="1"/>
    <col min="26" max="26" width="23.85546875" style="4" customWidth="1"/>
    <col min="27" max="27" width="23.7109375" style="4" customWidth="1"/>
    <col min="28" max="28" width="29.140625" style="4" customWidth="1"/>
    <col min="29" max="29" width="27.42578125" style="4" customWidth="1"/>
    <col min="30" max="30" width="27.28515625" style="4" customWidth="1"/>
    <col min="31" max="31" width="24.28515625" style="4" customWidth="1"/>
    <col min="32" max="16384" width="9.140625" style="4"/>
  </cols>
  <sheetData>
    <row r="1" spans="1:31" s="5" customFormat="1" ht="93.75" customHeight="1" x14ac:dyDescent="0.25">
      <c r="A1" s="13" t="s">
        <v>0</v>
      </c>
      <c r="B1" s="13" t="s">
        <v>11</v>
      </c>
      <c r="C1" s="13" t="s">
        <v>1</v>
      </c>
      <c r="D1" s="13" t="s">
        <v>2</v>
      </c>
      <c r="E1" s="13" t="s">
        <v>226</v>
      </c>
      <c r="F1" s="13" t="s">
        <v>3</v>
      </c>
      <c r="G1" s="13" t="s">
        <v>4</v>
      </c>
      <c r="H1" s="13" t="s">
        <v>63</v>
      </c>
      <c r="I1" s="13" t="s">
        <v>65</v>
      </c>
      <c r="J1" s="13" t="s">
        <v>71</v>
      </c>
      <c r="K1" s="14" t="s">
        <v>72</v>
      </c>
      <c r="L1" s="13" t="s">
        <v>73</v>
      </c>
      <c r="M1" s="13" t="s">
        <v>66</v>
      </c>
      <c r="N1" s="13" t="s">
        <v>5</v>
      </c>
      <c r="O1" s="13" t="s">
        <v>6</v>
      </c>
      <c r="P1" s="13" t="s">
        <v>64</v>
      </c>
      <c r="Q1" s="13" t="s">
        <v>7</v>
      </c>
      <c r="R1" s="13" t="s">
        <v>8</v>
      </c>
      <c r="S1" s="14" t="s">
        <v>9</v>
      </c>
      <c r="T1" s="13" t="s">
        <v>68</v>
      </c>
      <c r="U1" s="13" t="s">
        <v>67</v>
      </c>
      <c r="V1" s="13" t="s">
        <v>74</v>
      </c>
      <c r="W1" s="13" t="s">
        <v>10</v>
      </c>
      <c r="X1" s="13" t="s">
        <v>69</v>
      </c>
      <c r="Y1" s="13" t="s">
        <v>70</v>
      </c>
      <c r="Z1" s="13" t="s">
        <v>403</v>
      </c>
      <c r="AA1" s="13" t="s">
        <v>404</v>
      </c>
      <c r="AB1" s="13" t="s">
        <v>405</v>
      </c>
      <c r="AC1" s="13" t="s">
        <v>406</v>
      </c>
      <c r="AD1" s="13" t="s">
        <v>407</v>
      </c>
      <c r="AE1" s="13" t="s">
        <v>408</v>
      </c>
    </row>
    <row r="2" spans="1:31" ht="117.75" customHeight="1" x14ac:dyDescent="0.25">
      <c r="A2" s="16">
        <v>1</v>
      </c>
      <c r="B2" s="16" t="s">
        <v>62</v>
      </c>
      <c r="C2" s="16" t="s">
        <v>14</v>
      </c>
      <c r="D2" s="16" t="s">
        <v>15</v>
      </c>
      <c r="E2" s="16" t="s">
        <v>219</v>
      </c>
      <c r="F2" s="16" t="s">
        <v>16</v>
      </c>
      <c r="G2" s="16" t="s">
        <v>234</v>
      </c>
      <c r="H2" s="16" t="s">
        <v>360</v>
      </c>
      <c r="I2" s="16" t="s">
        <v>298</v>
      </c>
      <c r="J2" s="17">
        <v>30000000</v>
      </c>
      <c r="K2" s="17">
        <v>25500000</v>
      </c>
      <c r="L2" s="16" t="s">
        <v>230</v>
      </c>
      <c r="M2" s="16" t="s">
        <v>183</v>
      </c>
      <c r="N2" s="16" t="s">
        <v>156</v>
      </c>
      <c r="O2" s="16" t="s">
        <v>17</v>
      </c>
      <c r="P2" s="16" t="s">
        <v>76</v>
      </c>
      <c r="Q2" s="16" t="s">
        <v>12</v>
      </c>
      <c r="R2" s="16" t="s">
        <v>18</v>
      </c>
      <c r="S2" s="16" t="s">
        <v>18</v>
      </c>
      <c r="T2" s="16" t="s">
        <v>18</v>
      </c>
      <c r="U2" s="16" t="s">
        <v>18</v>
      </c>
      <c r="V2" s="16" t="s">
        <v>186</v>
      </c>
      <c r="W2" s="16" t="s">
        <v>13</v>
      </c>
      <c r="X2" s="16" t="s">
        <v>393</v>
      </c>
      <c r="Y2" s="16" t="s">
        <v>394</v>
      </c>
      <c r="Z2" s="16" t="s">
        <v>394</v>
      </c>
      <c r="AA2" s="16" t="s">
        <v>395</v>
      </c>
      <c r="AB2" s="16" t="s">
        <v>395</v>
      </c>
      <c r="AC2" s="16" t="s">
        <v>398</v>
      </c>
      <c r="AD2" s="16" t="s">
        <v>398</v>
      </c>
      <c r="AE2" s="16" t="s">
        <v>410</v>
      </c>
    </row>
    <row r="3" spans="1:31" s="2" customFormat="1" ht="99.75" customHeight="1" x14ac:dyDescent="0.25">
      <c r="A3" s="18">
        <v>2</v>
      </c>
      <c r="B3" s="16" t="s">
        <v>62</v>
      </c>
      <c r="C3" s="16" t="s">
        <v>14</v>
      </c>
      <c r="D3" s="16" t="s">
        <v>15</v>
      </c>
      <c r="E3" s="16" t="s">
        <v>219</v>
      </c>
      <c r="F3" s="16" t="s">
        <v>19</v>
      </c>
      <c r="G3" s="16" t="s">
        <v>78</v>
      </c>
      <c r="H3" s="16" t="s">
        <v>361</v>
      </c>
      <c r="I3" s="16" t="s">
        <v>79</v>
      </c>
      <c r="J3" s="17">
        <v>19000000</v>
      </c>
      <c r="K3" s="17">
        <v>15593800</v>
      </c>
      <c r="L3" s="16" t="s">
        <v>231</v>
      </c>
      <c r="M3" s="16" t="s">
        <v>187</v>
      </c>
      <c r="N3" s="16" t="str">
        <f>G3</f>
        <v>dezvoltarea de instrumente asistenta medicala primară/comunitară si formare  personal</v>
      </c>
      <c r="O3" s="16" t="s">
        <v>17</v>
      </c>
      <c r="P3" s="16" t="s">
        <v>76</v>
      </c>
      <c r="Q3" s="16" t="s">
        <v>12</v>
      </c>
      <c r="R3" s="16" t="s">
        <v>18</v>
      </c>
      <c r="S3" s="16" t="s">
        <v>18</v>
      </c>
      <c r="T3" s="16" t="s">
        <v>18</v>
      </c>
      <c r="U3" s="16" t="s">
        <v>18</v>
      </c>
      <c r="V3" s="16" t="s">
        <v>186</v>
      </c>
      <c r="W3" s="16" t="s">
        <v>13</v>
      </c>
      <c r="X3" s="16" t="s">
        <v>394</v>
      </c>
      <c r="Y3" s="16" t="s">
        <v>394</v>
      </c>
      <c r="Z3" s="16" t="s">
        <v>394</v>
      </c>
      <c r="AA3" s="16" t="s">
        <v>395</v>
      </c>
      <c r="AB3" s="16" t="s">
        <v>395</v>
      </c>
      <c r="AC3" s="16" t="s">
        <v>398</v>
      </c>
      <c r="AD3" s="16" t="s">
        <v>398</v>
      </c>
      <c r="AE3" s="16" t="s">
        <v>410</v>
      </c>
    </row>
    <row r="4" spans="1:31" s="2" customFormat="1" ht="99.75" customHeight="1" x14ac:dyDescent="0.25">
      <c r="A4" s="18">
        <v>3</v>
      </c>
      <c r="B4" s="16" t="s">
        <v>62</v>
      </c>
      <c r="C4" s="16" t="s">
        <v>14</v>
      </c>
      <c r="D4" s="16" t="s">
        <v>15</v>
      </c>
      <c r="E4" s="16" t="s">
        <v>219</v>
      </c>
      <c r="F4" s="16" t="s">
        <v>19</v>
      </c>
      <c r="G4" s="16" t="s">
        <v>80</v>
      </c>
      <c r="H4" s="16" t="s">
        <v>361</v>
      </c>
      <c r="I4" s="16" t="s">
        <v>77</v>
      </c>
      <c r="J4" s="17">
        <v>10000000</v>
      </c>
      <c r="K4" s="17">
        <v>8050000</v>
      </c>
      <c r="L4" s="16" t="s">
        <v>231</v>
      </c>
      <c r="M4" s="16" t="s">
        <v>342</v>
      </c>
      <c r="N4" s="16" t="str">
        <f>G4</f>
        <v>c. creșterea capacitării de furnizare de servicii preventive în asistența medicală primară și comunitară  prin finanțarea costurilor operat din centrele comunitare integrate din PNRR</v>
      </c>
      <c r="O4" s="16" t="s">
        <v>17</v>
      </c>
      <c r="P4" s="16" t="s">
        <v>76</v>
      </c>
      <c r="Q4" s="16" t="s">
        <v>12</v>
      </c>
      <c r="R4" s="16" t="s">
        <v>18</v>
      </c>
      <c r="S4" s="16" t="s">
        <v>18</v>
      </c>
      <c r="T4" s="16" t="s">
        <v>18</v>
      </c>
      <c r="U4" s="16" t="s">
        <v>18</v>
      </c>
      <c r="V4" s="16" t="s">
        <v>186</v>
      </c>
      <c r="W4" s="16" t="s">
        <v>13</v>
      </c>
      <c r="X4" s="16" t="s">
        <v>397</v>
      </c>
      <c r="Y4" s="16" t="s">
        <v>397</v>
      </c>
      <c r="Z4" s="16" t="s">
        <v>397</v>
      </c>
      <c r="AA4" s="16" t="s">
        <v>397</v>
      </c>
      <c r="AB4" s="16" t="s">
        <v>399</v>
      </c>
      <c r="AC4" s="16" t="s">
        <v>399</v>
      </c>
      <c r="AD4" s="16" t="s">
        <v>399</v>
      </c>
      <c r="AE4" s="16" t="s">
        <v>413</v>
      </c>
    </row>
    <row r="5" spans="1:31" ht="99.75" customHeight="1" x14ac:dyDescent="0.25">
      <c r="A5" s="16">
        <v>4</v>
      </c>
      <c r="B5" s="16" t="s">
        <v>62</v>
      </c>
      <c r="C5" s="16" t="s">
        <v>14</v>
      </c>
      <c r="D5" s="16" t="s">
        <v>15</v>
      </c>
      <c r="E5" s="16" t="s">
        <v>219</v>
      </c>
      <c r="F5" s="16" t="s">
        <v>20</v>
      </c>
      <c r="G5" s="16" t="s">
        <v>235</v>
      </c>
      <c r="H5" s="16" t="s">
        <v>360</v>
      </c>
      <c r="I5" s="16" t="s">
        <v>325</v>
      </c>
      <c r="J5" s="17">
        <v>4800000</v>
      </c>
      <c r="K5" s="17">
        <v>4080000</v>
      </c>
      <c r="L5" s="16" t="s">
        <v>230</v>
      </c>
      <c r="M5" s="16" t="s">
        <v>293</v>
      </c>
      <c r="N5" s="16" t="s">
        <v>81</v>
      </c>
      <c r="O5" s="16" t="s">
        <v>17</v>
      </c>
      <c r="P5" s="16" t="s">
        <v>141</v>
      </c>
      <c r="Q5" s="16" t="s">
        <v>12</v>
      </c>
      <c r="R5" s="16" t="s">
        <v>18</v>
      </c>
      <c r="S5" s="16" t="s">
        <v>18</v>
      </c>
      <c r="T5" s="16" t="s">
        <v>18</v>
      </c>
      <c r="U5" s="16" t="s">
        <v>18</v>
      </c>
      <c r="V5" s="16" t="s">
        <v>186</v>
      </c>
      <c r="W5" s="16" t="s">
        <v>13</v>
      </c>
      <c r="X5" s="16" t="s">
        <v>393</v>
      </c>
      <c r="Y5" s="16" t="s">
        <v>394</v>
      </c>
      <c r="Z5" s="16" t="s">
        <v>394</v>
      </c>
      <c r="AA5" s="16" t="s">
        <v>395</v>
      </c>
      <c r="AB5" s="16" t="s">
        <v>395</v>
      </c>
      <c r="AC5" s="16" t="s">
        <v>398</v>
      </c>
      <c r="AD5" s="16" t="s">
        <v>398</v>
      </c>
      <c r="AE5" s="16" t="s">
        <v>410</v>
      </c>
    </row>
    <row r="6" spans="1:31" s="2" customFormat="1" ht="99.75" customHeight="1" x14ac:dyDescent="0.25">
      <c r="A6" s="18">
        <v>5</v>
      </c>
      <c r="B6" s="16" t="s">
        <v>62</v>
      </c>
      <c r="C6" s="16" t="s">
        <v>14</v>
      </c>
      <c r="D6" s="16" t="s">
        <v>15</v>
      </c>
      <c r="E6" s="16" t="s">
        <v>219</v>
      </c>
      <c r="F6" s="16" t="s">
        <v>82</v>
      </c>
      <c r="G6" s="16" t="s">
        <v>188</v>
      </c>
      <c r="H6" s="16" t="s">
        <v>361</v>
      </c>
      <c r="I6" s="16" t="s">
        <v>79</v>
      </c>
      <c r="J6" s="17">
        <v>2000000</v>
      </c>
      <c r="K6" s="17">
        <v>1700000</v>
      </c>
      <c r="L6" s="16" t="s">
        <v>231</v>
      </c>
      <c r="M6" s="16" t="s">
        <v>189</v>
      </c>
      <c r="N6" s="16" t="str">
        <f>G6</f>
        <v xml:space="preserve"> acțiuni de formare/actualizare de competențe ale personalului 
 campanii și intervenții de informare/conștientizare a populației din grupuri vulnerabile (GV)
</v>
      </c>
      <c r="O6" s="16" t="s">
        <v>17</v>
      </c>
      <c r="P6" s="16" t="s">
        <v>141</v>
      </c>
      <c r="Q6" s="16" t="s">
        <v>12</v>
      </c>
      <c r="R6" s="16" t="s">
        <v>18</v>
      </c>
      <c r="S6" s="16" t="s">
        <v>18</v>
      </c>
      <c r="T6" s="16" t="s">
        <v>18</v>
      </c>
      <c r="U6" s="16" t="s">
        <v>18</v>
      </c>
      <c r="V6" s="16" t="s">
        <v>186</v>
      </c>
      <c r="W6" s="16" t="s">
        <v>13</v>
      </c>
      <c r="X6" s="16" t="s">
        <v>395</v>
      </c>
      <c r="Y6" s="16" t="s">
        <v>398</v>
      </c>
      <c r="Z6" s="16" t="s">
        <v>398</v>
      </c>
      <c r="AA6" s="16" t="s">
        <v>402</v>
      </c>
      <c r="AB6" s="16" t="s">
        <v>401</v>
      </c>
      <c r="AC6" s="16" t="s">
        <v>401</v>
      </c>
      <c r="AD6" s="16" t="s">
        <v>401</v>
      </c>
      <c r="AE6" s="16" t="s">
        <v>411</v>
      </c>
    </row>
    <row r="7" spans="1:31" s="2" customFormat="1" ht="99.75" customHeight="1" x14ac:dyDescent="0.25">
      <c r="A7" s="18">
        <v>6</v>
      </c>
      <c r="B7" s="16" t="s">
        <v>62</v>
      </c>
      <c r="C7" s="16" t="s">
        <v>14</v>
      </c>
      <c r="D7" s="16" t="s">
        <v>15</v>
      </c>
      <c r="E7" s="16" t="s">
        <v>219</v>
      </c>
      <c r="F7" s="16" t="s">
        <v>21</v>
      </c>
      <c r="G7" s="16" t="s">
        <v>83</v>
      </c>
      <c r="H7" s="16" t="s">
        <v>361</v>
      </c>
      <c r="I7" s="16" t="s">
        <v>79</v>
      </c>
      <c r="J7" s="17">
        <v>5000000</v>
      </c>
      <c r="K7" s="17">
        <v>4157300</v>
      </c>
      <c r="L7" s="16" t="s">
        <v>231</v>
      </c>
      <c r="M7" s="16" t="s">
        <v>190</v>
      </c>
      <c r="N7" s="16" t="str">
        <f t="shared" ref="N7:N8" si="0">G7</f>
        <v>a. dezvoltarea de instrumente de lucru și mecanisme care să întărească capacitatea cabinetelor de medicină școlară de a furniza servicii preventive  si b. formarea personalului/ actualizare de competențe ale personalului pentru furnizarea serviciilor de sănătate în unități de învățământ</v>
      </c>
      <c r="O7" s="16" t="s">
        <v>17</v>
      </c>
      <c r="P7" s="16" t="s">
        <v>76</v>
      </c>
      <c r="Q7" s="16" t="s">
        <v>12</v>
      </c>
      <c r="R7" s="16" t="s">
        <v>18</v>
      </c>
      <c r="S7" s="16" t="s">
        <v>18</v>
      </c>
      <c r="T7" s="16" t="s">
        <v>18</v>
      </c>
      <c r="U7" s="16" t="s">
        <v>18</v>
      </c>
      <c r="V7" s="16" t="s">
        <v>186</v>
      </c>
      <c r="W7" s="16" t="s">
        <v>13</v>
      </c>
      <c r="X7" s="16" t="s">
        <v>394</v>
      </c>
      <c r="Y7" s="16" t="s">
        <v>394</v>
      </c>
      <c r="Z7" s="16" t="s">
        <v>394</v>
      </c>
      <c r="AA7" s="16" t="s">
        <v>395</v>
      </c>
      <c r="AB7" s="16" t="s">
        <v>395</v>
      </c>
      <c r="AC7" s="16" t="s">
        <v>398</v>
      </c>
      <c r="AD7" s="16" t="s">
        <v>398</v>
      </c>
      <c r="AE7" s="16" t="s">
        <v>410</v>
      </c>
    </row>
    <row r="8" spans="1:31" s="2" customFormat="1" ht="99.75" customHeight="1" x14ac:dyDescent="0.25">
      <c r="A8" s="16">
        <v>7</v>
      </c>
      <c r="B8" s="16" t="s">
        <v>62</v>
      </c>
      <c r="C8" s="16" t="s">
        <v>14</v>
      </c>
      <c r="D8" s="16" t="s">
        <v>15</v>
      </c>
      <c r="E8" s="16" t="s">
        <v>219</v>
      </c>
      <c r="F8" s="16" t="s">
        <v>21</v>
      </c>
      <c r="G8" s="16" t="s">
        <v>84</v>
      </c>
      <c r="H8" s="16" t="s">
        <v>361</v>
      </c>
      <c r="I8" s="16" t="s">
        <v>238</v>
      </c>
      <c r="J8" s="17">
        <v>10263637.9581294</v>
      </c>
      <c r="K8" s="17">
        <v>8724092.2644100189</v>
      </c>
      <c r="L8" s="16" t="s">
        <v>231</v>
      </c>
      <c r="M8" s="16" t="s">
        <v>384</v>
      </c>
      <c r="N8" s="16" t="str">
        <f t="shared" si="0"/>
        <v xml:space="preserve">c. creșterea capacității de furnizare de servicii preventive de medicină școlară si/sau de sănătate orală care să vizeze copii/ tineri care urmează o formă de învățământ prin finanțarea costurilor operaționale ale serviciilor </v>
      </c>
      <c r="O8" s="16" t="s">
        <v>17</v>
      </c>
      <c r="P8" s="16" t="s">
        <v>76</v>
      </c>
      <c r="Q8" s="16" t="s">
        <v>12</v>
      </c>
      <c r="R8" s="16" t="s">
        <v>18</v>
      </c>
      <c r="S8" s="16" t="s">
        <v>18</v>
      </c>
      <c r="T8" s="16" t="s">
        <v>18</v>
      </c>
      <c r="U8" s="16" t="s">
        <v>18</v>
      </c>
      <c r="V8" s="16" t="s">
        <v>186</v>
      </c>
      <c r="W8" s="16" t="s">
        <v>13</v>
      </c>
      <c r="X8" s="16" t="s">
        <v>394</v>
      </c>
      <c r="Y8" s="16" t="s">
        <v>394</v>
      </c>
      <c r="Z8" s="16" t="s">
        <v>394</v>
      </c>
      <c r="AA8" s="16" t="s">
        <v>395</v>
      </c>
      <c r="AB8" s="16" t="s">
        <v>395</v>
      </c>
      <c r="AC8" s="16" t="s">
        <v>398</v>
      </c>
      <c r="AD8" s="16" t="s">
        <v>398</v>
      </c>
      <c r="AE8" s="16" t="s">
        <v>410</v>
      </c>
    </row>
    <row r="9" spans="1:31" ht="99.75" customHeight="1" x14ac:dyDescent="0.25">
      <c r="A9" s="18">
        <v>8</v>
      </c>
      <c r="B9" s="16" t="s">
        <v>62</v>
      </c>
      <c r="C9" s="16" t="s">
        <v>14</v>
      </c>
      <c r="D9" s="16" t="s">
        <v>15</v>
      </c>
      <c r="E9" s="16" t="s">
        <v>219</v>
      </c>
      <c r="F9" s="16" t="s">
        <v>20</v>
      </c>
      <c r="G9" s="16" t="s">
        <v>235</v>
      </c>
      <c r="H9" s="16" t="s">
        <v>360</v>
      </c>
      <c r="I9" s="16" t="s">
        <v>239</v>
      </c>
      <c r="J9" s="17">
        <v>120000</v>
      </c>
      <c r="K9" s="17">
        <v>48000</v>
      </c>
      <c r="L9" s="16" t="s">
        <v>230</v>
      </c>
      <c r="M9" s="16" t="s">
        <v>293</v>
      </c>
      <c r="N9" s="16" t="s">
        <v>81</v>
      </c>
      <c r="O9" s="16" t="s">
        <v>17</v>
      </c>
      <c r="P9" s="16" t="s">
        <v>294</v>
      </c>
      <c r="Q9" s="16" t="s">
        <v>12</v>
      </c>
      <c r="R9" s="16" t="s">
        <v>18</v>
      </c>
      <c r="S9" s="16" t="s">
        <v>18</v>
      </c>
      <c r="T9" s="16" t="s">
        <v>18</v>
      </c>
      <c r="U9" s="16" t="s">
        <v>18</v>
      </c>
      <c r="V9" s="16" t="s">
        <v>186</v>
      </c>
      <c r="W9" s="16" t="s">
        <v>13</v>
      </c>
      <c r="X9" s="16" t="s">
        <v>393</v>
      </c>
      <c r="Y9" s="16" t="s">
        <v>394</v>
      </c>
      <c r="Z9" s="16" t="s">
        <v>394</v>
      </c>
      <c r="AA9" s="16" t="s">
        <v>395</v>
      </c>
      <c r="AB9" s="16" t="s">
        <v>395</v>
      </c>
      <c r="AC9" s="16" t="s">
        <v>398</v>
      </c>
      <c r="AD9" s="16" t="s">
        <v>398</v>
      </c>
      <c r="AE9" s="16" t="s">
        <v>410</v>
      </c>
    </row>
    <row r="10" spans="1:31" ht="99.75" customHeight="1" x14ac:dyDescent="0.25">
      <c r="A10" s="18">
        <v>9</v>
      </c>
      <c r="B10" s="16" t="s">
        <v>62</v>
      </c>
      <c r="C10" s="16" t="s">
        <v>14</v>
      </c>
      <c r="D10" s="16" t="s">
        <v>15</v>
      </c>
      <c r="E10" s="16" t="s">
        <v>219</v>
      </c>
      <c r="F10" s="16" t="s">
        <v>22</v>
      </c>
      <c r="G10" s="16" t="s">
        <v>22</v>
      </c>
      <c r="H10" s="16" t="s">
        <v>360</v>
      </c>
      <c r="I10" s="16" t="s">
        <v>238</v>
      </c>
      <c r="J10" s="17">
        <v>22250000</v>
      </c>
      <c r="K10" s="17">
        <v>18912500</v>
      </c>
      <c r="L10" s="16" t="s">
        <v>230</v>
      </c>
      <c r="M10" s="16" t="s">
        <v>326</v>
      </c>
      <c r="N10" s="16" t="s">
        <v>157</v>
      </c>
      <c r="O10" s="16" t="s">
        <v>17</v>
      </c>
      <c r="P10" s="16" t="s">
        <v>76</v>
      </c>
      <c r="Q10" s="16" t="s">
        <v>12</v>
      </c>
      <c r="R10" s="16" t="s">
        <v>18</v>
      </c>
      <c r="S10" s="16" t="s">
        <v>18</v>
      </c>
      <c r="T10" s="16" t="s">
        <v>18</v>
      </c>
      <c r="U10" s="16" t="s">
        <v>18</v>
      </c>
      <c r="V10" s="16" t="s">
        <v>186</v>
      </c>
      <c r="W10" s="16" t="s">
        <v>13</v>
      </c>
      <c r="X10" s="16" t="s">
        <v>393</v>
      </c>
      <c r="Y10" s="16" t="s">
        <v>394</v>
      </c>
      <c r="Z10" s="16" t="s">
        <v>394</v>
      </c>
      <c r="AA10" s="16" t="s">
        <v>395</v>
      </c>
      <c r="AB10" s="16" t="s">
        <v>395</v>
      </c>
      <c r="AC10" s="16" t="s">
        <v>398</v>
      </c>
      <c r="AD10" s="16" t="s">
        <v>398</v>
      </c>
      <c r="AE10" s="16" t="s">
        <v>410</v>
      </c>
    </row>
    <row r="11" spans="1:31" s="2" customFormat="1" ht="99.75" customHeight="1" x14ac:dyDescent="0.25">
      <c r="A11" s="16">
        <v>10</v>
      </c>
      <c r="B11" s="16" t="s">
        <v>62</v>
      </c>
      <c r="C11" s="16" t="s">
        <v>14</v>
      </c>
      <c r="D11" s="16" t="s">
        <v>15</v>
      </c>
      <c r="E11" s="16" t="s">
        <v>219</v>
      </c>
      <c r="F11" s="16" t="s">
        <v>23</v>
      </c>
      <c r="G11" s="16" t="s">
        <v>85</v>
      </c>
      <c r="H11" s="16" t="s">
        <v>361</v>
      </c>
      <c r="I11" s="16" t="s">
        <v>79</v>
      </c>
      <c r="J11" s="17">
        <v>12000000</v>
      </c>
      <c r="K11" s="17">
        <v>9968250</v>
      </c>
      <c r="L11" s="16" t="s">
        <v>231</v>
      </c>
      <c r="M11" s="16" t="s">
        <v>343</v>
      </c>
      <c r="N11" s="16" t="str">
        <f>G11</f>
        <v xml:space="preserve">a. dezvoltarea de instrumente de lucru  si b. formarea personalului implicat în furnizarea serviciilor în regim ambulatoriu </v>
      </c>
      <c r="O11" s="16" t="s">
        <v>17</v>
      </c>
      <c r="P11" s="16" t="s">
        <v>76</v>
      </c>
      <c r="Q11" s="16" t="s">
        <v>12</v>
      </c>
      <c r="R11" s="16" t="s">
        <v>18</v>
      </c>
      <c r="S11" s="16" t="s">
        <v>18</v>
      </c>
      <c r="T11" s="16" t="s">
        <v>18</v>
      </c>
      <c r="U11" s="16" t="s">
        <v>18</v>
      </c>
      <c r="V11" s="16" t="s">
        <v>186</v>
      </c>
      <c r="W11" s="16" t="s">
        <v>13</v>
      </c>
      <c r="X11" s="16" t="s">
        <v>395</v>
      </c>
      <c r="Y11" s="16" t="s">
        <v>390</v>
      </c>
      <c r="Z11" s="16" t="s">
        <v>398</v>
      </c>
      <c r="AA11" s="16" t="s">
        <v>402</v>
      </c>
      <c r="AB11" s="16" t="s">
        <v>401</v>
      </c>
      <c r="AC11" s="16" t="s">
        <v>401</v>
      </c>
      <c r="AD11" s="16" t="s">
        <v>401</v>
      </c>
      <c r="AE11" s="16" t="s">
        <v>411</v>
      </c>
    </row>
    <row r="12" spans="1:31" ht="111" customHeight="1" x14ac:dyDescent="0.25">
      <c r="A12" s="18">
        <v>11</v>
      </c>
      <c r="B12" s="16" t="s">
        <v>62</v>
      </c>
      <c r="C12" s="16" t="s">
        <v>14</v>
      </c>
      <c r="D12" s="16" t="s">
        <v>15</v>
      </c>
      <c r="E12" s="16" t="s">
        <v>219</v>
      </c>
      <c r="F12" s="16" t="s">
        <v>24</v>
      </c>
      <c r="G12" s="16" t="s">
        <v>301</v>
      </c>
      <c r="H12" s="16" t="s">
        <v>360</v>
      </c>
      <c r="I12" s="16" t="s">
        <v>238</v>
      </c>
      <c r="J12" s="17">
        <v>120000000</v>
      </c>
      <c r="K12" s="17">
        <v>102000000</v>
      </c>
      <c r="L12" s="16" t="s">
        <v>230</v>
      </c>
      <c r="M12" s="16" t="s">
        <v>327</v>
      </c>
      <c r="N12" s="16" t="s">
        <v>295</v>
      </c>
      <c r="O12" s="16" t="s">
        <v>17</v>
      </c>
      <c r="P12" s="16" t="s">
        <v>364</v>
      </c>
      <c r="Q12" s="16" t="s">
        <v>12</v>
      </c>
      <c r="R12" s="16" t="s">
        <v>18</v>
      </c>
      <c r="S12" s="16" t="s">
        <v>18</v>
      </c>
      <c r="T12" s="16" t="s">
        <v>18</v>
      </c>
      <c r="U12" s="16" t="s">
        <v>18</v>
      </c>
      <c r="V12" s="16" t="s">
        <v>186</v>
      </c>
      <c r="W12" s="16" t="s">
        <v>13</v>
      </c>
      <c r="X12" s="16" t="s">
        <v>391</v>
      </c>
      <c r="Y12" s="16" t="s">
        <v>392</v>
      </c>
      <c r="Z12" s="16" t="s">
        <v>392</v>
      </c>
      <c r="AA12" s="16" t="s">
        <v>393</v>
      </c>
      <c r="AB12" s="16" t="s">
        <v>393</v>
      </c>
      <c r="AC12" s="16" t="s">
        <v>394</v>
      </c>
      <c r="AD12" s="16" t="s">
        <v>394</v>
      </c>
      <c r="AE12" s="16" t="s">
        <v>409</v>
      </c>
    </row>
    <row r="13" spans="1:31" ht="99.75" customHeight="1" x14ac:dyDescent="0.25">
      <c r="A13" s="18">
        <v>12</v>
      </c>
      <c r="B13" s="16" t="s">
        <v>62</v>
      </c>
      <c r="C13" s="16" t="s">
        <v>14</v>
      </c>
      <c r="D13" s="16" t="s">
        <v>15</v>
      </c>
      <c r="E13" s="16" t="s">
        <v>219</v>
      </c>
      <c r="F13" s="16" t="s">
        <v>24</v>
      </c>
      <c r="G13" s="16" t="s">
        <v>301</v>
      </c>
      <c r="H13" s="16" t="s">
        <v>360</v>
      </c>
      <c r="I13" s="16" t="s">
        <v>239</v>
      </c>
      <c r="J13" s="17">
        <v>20000000</v>
      </c>
      <c r="K13" s="17">
        <v>8000000</v>
      </c>
      <c r="L13" s="16" t="s">
        <v>230</v>
      </c>
      <c r="M13" s="16" t="str">
        <f>M12</f>
        <v>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v>
      </c>
      <c r="N13" s="16" t="str">
        <f>N12</f>
        <v>Investiții în infrastructura publică a unităților sanitare/ altor structuri medicale publice care desfășoară activități medicale de tip ambulatoriu/ acordă asistență medicală ambulatorie*:
dotare/ extindere/ modernizare/ reabilitare</v>
      </c>
      <c r="O13" s="16" t="s">
        <v>17</v>
      </c>
      <c r="P13" s="16" t="str">
        <f>P12</f>
        <v xml:space="preserve">CompetitivOIS Combaterea cancerului
</v>
      </c>
      <c r="Q13" s="16" t="s">
        <v>12</v>
      </c>
      <c r="R13" s="16" t="s">
        <v>18</v>
      </c>
      <c r="S13" s="16" t="s">
        <v>18</v>
      </c>
      <c r="T13" s="16" t="s">
        <v>18</v>
      </c>
      <c r="U13" s="16" t="s">
        <v>18</v>
      </c>
      <c r="V13" s="16" t="str">
        <f>V12</f>
        <v>nu este cazul</v>
      </c>
      <c r="W13" s="16" t="s">
        <v>13</v>
      </c>
      <c r="X13" s="16" t="s">
        <v>391</v>
      </c>
      <c r="Y13" s="16" t="s">
        <v>392</v>
      </c>
      <c r="Z13" s="16" t="s">
        <v>392</v>
      </c>
      <c r="AA13" s="16" t="s">
        <v>393</v>
      </c>
      <c r="AB13" s="16" t="s">
        <v>393</v>
      </c>
      <c r="AC13" s="16" t="s">
        <v>394</v>
      </c>
      <c r="AD13" s="16" t="s">
        <v>394</v>
      </c>
      <c r="AE13" s="16" t="s">
        <v>409</v>
      </c>
    </row>
    <row r="14" spans="1:31" ht="99.75" customHeight="1" x14ac:dyDescent="0.25">
      <c r="A14" s="16">
        <v>13</v>
      </c>
      <c r="B14" s="16" t="s">
        <v>62</v>
      </c>
      <c r="C14" s="16" t="s">
        <v>14</v>
      </c>
      <c r="D14" s="16" t="s">
        <v>15</v>
      </c>
      <c r="E14" s="16" t="s">
        <v>219</v>
      </c>
      <c r="F14" s="16" t="s">
        <v>25</v>
      </c>
      <c r="G14" s="16" t="s">
        <v>25</v>
      </c>
      <c r="H14" s="16" t="s">
        <v>360</v>
      </c>
      <c r="I14" s="16" t="s">
        <v>238</v>
      </c>
      <c r="J14" s="17">
        <v>3000000</v>
      </c>
      <c r="K14" s="17">
        <v>2550000</v>
      </c>
      <c r="L14" s="16" t="s">
        <v>230</v>
      </c>
      <c r="M14" s="16" t="s">
        <v>328</v>
      </c>
      <c r="N14" s="16" t="s">
        <v>158</v>
      </c>
      <c r="O14" s="16" t="s">
        <v>17</v>
      </c>
      <c r="P14" s="16" t="s">
        <v>76</v>
      </c>
      <c r="Q14" s="16" t="s">
        <v>12</v>
      </c>
      <c r="R14" s="16" t="s">
        <v>18</v>
      </c>
      <c r="S14" s="16" t="s">
        <v>18</v>
      </c>
      <c r="T14" s="16" t="s">
        <v>18</v>
      </c>
      <c r="U14" s="16" t="s">
        <v>18</v>
      </c>
      <c r="V14" s="16" t="s">
        <v>186</v>
      </c>
      <c r="W14" s="16" t="s">
        <v>13</v>
      </c>
      <c r="X14" s="16" t="s">
        <v>393</v>
      </c>
      <c r="Y14" s="16" t="s">
        <v>394</v>
      </c>
      <c r="Z14" s="16" t="s">
        <v>394</v>
      </c>
      <c r="AA14" s="16" t="s">
        <v>395</v>
      </c>
      <c r="AB14" s="16" t="s">
        <v>395</v>
      </c>
      <c r="AC14" s="16" t="s">
        <v>398</v>
      </c>
      <c r="AD14" s="16" t="s">
        <v>398</v>
      </c>
      <c r="AE14" s="16" t="s">
        <v>410</v>
      </c>
    </row>
    <row r="15" spans="1:31" ht="99.75" customHeight="1" x14ac:dyDescent="0.25">
      <c r="A15" s="18">
        <v>14</v>
      </c>
      <c r="B15" s="16" t="s">
        <v>62</v>
      </c>
      <c r="C15" s="16" t="s">
        <v>14</v>
      </c>
      <c r="D15" s="16" t="s">
        <v>15</v>
      </c>
      <c r="E15" s="16" t="s">
        <v>219</v>
      </c>
      <c r="F15" s="16" t="s">
        <v>25</v>
      </c>
      <c r="G15" s="16" t="s">
        <v>25</v>
      </c>
      <c r="H15" s="16" t="s">
        <v>360</v>
      </c>
      <c r="I15" s="16" t="s">
        <v>239</v>
      </c>
      <c r="J15" s="17">
        <v>300000</v>
      </c>
      <c r="K15" s="17">
        <v>120000</v>
      </c>
      <c r="L15" s="16" t="s">
        <v>230</v>
      </c>
      <c r="M15" s="16" t="str">
        <f>M14</f>
        <v>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v>
      </c>
      <c r="N15" s="16" t="str">
        <f>N14</f>
        <v xml:space="preserve">Investiții în infrastructura publică a unităților sanitare/altor structuri medicale publice care desfășoară activități medicale de tip ambulatoriu/ acordă asistență medicală ambulatorie:
 dispensare TB (care furnizează servicii destinate persoanelor suspecte/ confirmate cu tuberculoză)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v>
      </c>
      <c r="O15" s="16" t="s">
        <v>17</v>
      </c>
      <c r="P15" s="16" t="str">
        <f>P14</f>
        <v>competitiv</v>
      </c>
      <c r="Q15" s="16" t="s">
        <v>12</v>
      </c>
      <c r="R15" s="16" t="s">
        <v>18</v>
      </c>
      <c r="S15" s="16" t="s">
        <v>18</v>
      </c>
      <c r="T15" s="16" t="s">
        <v>18</v>
      </c>
      <c r="U15" s="16" t="s">
        <v>18</v>
      </c>
      <c r="V15" s="16" t="str">
        <f>V14</f>
        <v>nu este cazul</v>
      </c>
      <c r="W15" s="16" t="s">
        <v>13</v>
      </c>
      <c r="X15" s="16" t="s">
        <v>393</v>
      </c>
      <c r="Y15" s="16" t="s">
        <v>394</v>
      </c>
      <c r="Z15" s="16" t="s">
        <v>394</v>
      </c>
      <c r="AA15" s="16" t="s">
        <v>395</v>
      </c>
      <c r="AB15" s="16" t="s">
        <v>395</v>
      </c>
      <c r="AC15" s="16" t="s">
        <v>398</v>
      </c>
      <c r="AD15" s="16" t="s">
        <v>398</v>
      </c>
      <c r="AE15" s="16" t="s">
        <v>410</v>
      </c>
    </row>
    <row r="16" spans="1:31" ht="99.75" customHeight="1" x14ac:dyDescent="0.25">
      <c r="A16" s="18">
        <v>15</v>
      </c>
      <c r="B16" s="16" t="s">
        <v>62</v>
      </c>
      <c r="C16" s="16" t="s">
        <v>14</v>
      </c>
      <c r="D16" s="16" t="s">
        <v>15</v>
      </c>
      <c r="E16" s="16" t="s">
        <v>219</v>
      </c>
      <c r="F16" s="16" t="s">
        <v>26</v>
      </c>
      <c r="G16" s="16" t="s">
        <v>236</v>
      </c>
      <c r="H16" s="16" t="s">
        <v>360</v>
      </c>
      <c r="I16" s="16" t="s">
        <v>300</v>
      </c>
      <c r="J16" s="17">
        <v>42000000</v>
      </c>
      <c r="K16" s="17">
        <v>35700000</v>
      </c>
      <c r="L16" s="16" t="s">
        <v>230</v>
      </c>
      <c r="M16" s="16" t="s">
        <v>329</v>
      </c>
      <c r="N16" s="16" t="s">
        <v>159</v>
      </c>
      <c r="O16" s="16" t="s">
        <v>17</v>
      </c>
      <c r="P16" s="16" t="s">
        <v>76</v>
      </c>
      <c r="Q16" s="16" t="s">
        <v>12</v>
      </c>
      <c r="R16" s="16" t="s">
        <v>18</v>
      </c>
      <c r="S16" s="16" t="s">
        <v>18</v>
      </c>
      <c r="T16" s="16" t="s">
        <v>18</v>
      </c>
      <c r="U16" s="16" t="s">
        <v>18</v>
      </c>
      <c r="V16" s="16" t="s">
        <v>186</v>
      </c>
      <c r="W16" s="16" t="s">
        <v>13</v>
      </c>
      <c r="X16" s="16" t="s">
        <v>391</v>
      </c>
      <c r="Y16" s="16" t="s">
        <v>392</v>
      </c>
      <c r="Z16" s="16" t="s">
        <v>392</v>
      </c>
      <c r="AA16" s="16" t="s">
        <v>393</v>
      </c>
      <c r="AB16" s="16" t="s">
        <v>393</v>
      </c>
      <c r="AC16" s="16" t="s">
        <v>394</v>
      </c>
      <c r="AD16" s="16" t="s">
        <v>394</v>
      </c>
      <c r="AE16" s="16" t="s">
        <v>409</v>
      </c>
    </row>
    <row r="17" spans="1:31" ht="99.75" customHeight="1" x14ac:dyDescent="0.25">
      <c r="A17" s="16">
        <v>16</v>
      </c>
      <c r="B17" s="16" t="s">
        <v>62</v>
      </c>
      <c r="C17" s="16" t="s">
        <v>14</v>
      </c>
      <c r="D17" s="16" t="s">
        <v>15</v>
      </c>
      <c r="E17" s="16" t="s">
        <v>219</v>
      </c>
      <c r="F17" s="16" t="s">
        <v>26</v>
      </c>
      <c r="G17" s="16" t="str">
        <f>G16</f>
        <v xml:space="preserve">FEDR reabilitate ambulatoriu+dotarea de cabinete de asistență medicală stomatologică în structura ambulatoriilor și dotare </v>
      </c>
      <c r="H17" s="16" t="s">
        <v>360</v>
      </c>
      <c r="I17" s="16" t="s">
        <v>239</v>
      </c>
      <c r="J17" s="17">
        <v>9250000</v>
      </c>
      <c r="K17" s="17">
        <v>3700000</v>
      </c>
      <c r="L17" s="16" t="s">
        <v>230</v>
      </c>
      <c r="M17" s="16" t="str">
        <f>M16</f>
        <v xml:space="preserve">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
</v>
      </c>
      <c r="N17" s="16" t="str">
        <f>N16</f>
        <v>reabilitate ambulatoriu si dotarea de cabinete de asistență medicală stomatologică în structura ambulatoriilor</v>
      </c>
      <c r="O17" s="16" t="s">
        <v>17</v>
      </c>
      <c r="P17" s="16" t="s">
        <v>76</v>
      </c>
      <c r="Q17" s="16" t="s">
        <v>12</v>
      </c>
      <c r="R17" s="16" t="s">
        <v>18</v>
      </c>
      <c r="S17" s="16" t="s">
        <v>18</v>
      </c>
      <c r="T17" s="16" t="s">
        <v>18</v>
      </c>
      <c r="U17" s="16" t="s">
        <v>18</v>
      </c>
      <c r="V17" s="16" t="str">
        <f>V16</f>
        <v>nu este cazul</v>
      </c>
      <c r="W17" s="16" t="s">
        <v>13</v>
      </c>
      <c r="X17" s="16" t="s">
        <v>391</v>
      </c>
      <c r="Y17" s="16" t="s">
        <v>392</v>
      </c>
      <c r="Z17" s="16" t="s">
        <v>392</v>
      </c>
      <c r="AA17" s="16" t="s">
        <v>393</v>
      </c>
      <c r="AB17" s="16" t="s">
        <v>393</v>
      </c>
      <c r="AC17" s="16" t="s">
        <v>394</v>
      </c>
      <c r="AD17" s="16" t="s">
        <v>394</v>
      </c>
      <c r="AE17" s="16" t="s">
        <v>409</v>
      </c>
    </row>
    <row r="18" spans="1:31" ht="99.75" customHeight="1" x14ac:dyDescent="0.25">
      <c r="A18" s="18">
        <v>17</v>
      </c>
      <c r="B18" s="16" t="s">
        <v>62</v>
      </c>
      <c r="C18" s="16" t="s">
        <v>14</v>
      </c>
      <c r="D18" s="16" t="s">
        <v>15</v>
      </c>
      <c r="E18" s="16" t="s">
        <v>219</v>
      </c>
      <c r="F18" s="16" t="s">
        <v>27</v>
      </c>
      <c r="G18" s="16" t="s">
        <v>28</v>
      </c>
      <c r="H18" s="16" t="s">
        <v>360</v>
      </c>
      <c r="I18" s="16" t="s">
        <v>238</v>
      </c>
      <c r="J18" s="17">
        <v>32000000</v>
      </c>
      <c r="K18" s="17">
        <v>27200000</v>
      </c>
      <c r="L18" s="16" t="s">
        <v>230</v>
      </c>
      <c r="M18" s="16" t="s">
        <v>330</v>
      </c>
      <c r="N18" s="16" t="s">
        <v>160</v>
      </c>
      <c r="O18" s="16" t="s">
        <v>17</v>
      </c>
      <c r="P18" s="16" t="s">
        <v>299</v>
      </c>
      <c r="Q18" s="16" t="s">
        <v>12</v>
      </c>
      <c r="R18" s="16" t="s">
        <v>18</v>
      </c>
      <c r="S18" s="16" t="s">
        <v>18</v>
      </c>
      <c r="T18" s="16" t="s">
        <v>18</v>
      </c>
      <c r="U18" s="16" t="s">
        <v>18</v>
      </c>
      <c r="V18" s="16" t="s">
        <v>186</v>
      </c>
      <c r="W18" s="16" t="s">
        <v>13</v>
      </c>
      <c r="X18" s="16" t="s">
        <v>391</v>
      </c>
      <c r="Y18" s="16" t="s">
        <v>392</v>
      </c>
      <c r="Z18" s="16" t="s">
        <v>392</v>
      </c>
      <c r="AA18" s="16" t="s">
        <v>393</v>
      </c>
      <c r="AB18" s="16" t="s">
        <v>393</v>
      </c>
      <c r="AC18" s="16" t="s">
        <v>394</v>
      </c>
      <c r="AD18" s="16" t="s">
        <v>394</v>
      </c>
      <c r="AE18" s="16" t="s">
        <v>409</v>
      </c>
    </row>
    <row r="19" spans="1:31" s="2" customFormat="1" ht="99.75" customHeight="1" x14ac:dyDescent="0.25">
      <c r="A19" s="18">
        <v>18</v>
      </c>
      <c r="B19" s="16" t="s">
        <v>62</v>
      </c>
      <c r="C19" s="16" t="s">
        <v>14</v>
      </c>
      <c r="D19" s="16" t="s">
        <v>15</v>
      </c>
      <c r="E19" s="16" t="s">
        <v>219</v>
      </c>
      <c r="F19" s="16" t="s">
        <v>29</v>
      </c>
      <c r="G19" s="16" t="s">
        <v>30</v>
      </c>
      <c r="H19" s="16" t="s">
        <v>361</v>
      </c>
      <c r="I19" s="16" t="s">
        <v>79</v>
      </c>
      <c r="J19" s="17">
        <v>10000000</v>
      </c>
      <c r="K19" s="17">
        <v>8036500</v>
      </c>
      <c r="L19" s="16" t="s">
        <v>231</v>
      </c>
      <c r="M19" s="16" t="s">
        <v>344</v>
      </c>
      <c r="N19" s="16" t="str">
        <f t="shared" ref="N19:N20" si="1">G19</f>
        <v>a. formarea personalului implicat în tratarea copiilor/ tinerilor cu probleme de sănătate mintală, inclusiv programe de formare destinate părinților sau altor aparținători</v>
      </c>
      <c r="O19" s="16" t="s">
        <v>17</v>
      </c>
      <c r="P19" s="16" t="s">
        <v>76</v>
      </c>
      <c r="Q19" s="16" t="s">
        <v>12</v>
      </c>
      <c r="R19" s="16" t="s">
        <v>18</v>
      </c>
      <c r="S19" s="16" t="s">
        <v>18</v>
      </c>
      <c r="T19" s="16" t="s">
        <v>18</v>
      </c>
      <c r="U19" s="16" t="s">
        <v>18</v>
      </c>
      <c r="V19" s="16" t="s">
        <v>186</v>
      </c>
      <c r="W19" s="16" t="s">
        <v>13</v>
      </c>
      <c r="X19" s="16" t="s">
        <v>391</v>
      </c>
      <c r="Y19" s="16" t="s">
        <v>392</v>
      </c>
      <c r="Z19" s="16" t="s">
        <v>392</v>
      </c>
      <c r="AA19" s="16" t="s">
        <v>393</v>
      </c>
      <c r="AB19" s="16" t="s">
        <v>393</v>
      </c>
      <c r="AC19" s="16" t="s">
        <v>394</v>
      </c>
      <c r="AD19" s="16" t="s">
        <v>394</v>
      </c>
      <c r="AE19" s="16" t="s">
        <v>409</v>
      </c>
    </row>
    <row r="20" spans="1:31" s="2" customFormat="1" ht="99.75" customHeight="1" x14ac:dyDescent="0.25">
      <c r="A20" s="16">
        <v>19</v>
      </c>
      <c r="B20" s="16" t="s">
        <v>62</v>
      </c>
      <c r="C20" s="16" t="s">
        <v>14</v>
      </c>
      <c r="D20" s="16" t="s">
        <v>15</v>
      </c>
      <c r="E20" s="16" t="s">
        <v>219</v>
      </c>
      <c r="F20" s="16" t="s">
        <v>29</v>
      </c>
      <c r="G20" s="16" t="s">
        <v>86</v>
      </c>
      <c r="H20" s="16" t="s">
        <v>361</v>
      </c>
      <c r="I20" s="16" t="s">
        <v>77</v>
      </c>
      <c r="J20" s="17">
        <v>29000000</v>
      </c>
      <c r="K20" s="17">
        <v>22850000</v>
      </c>
      <c r="L20" s="16" t="s">
        <v>231</v>
      </c>
      <c r="M20" s="16" t="s">
        <v>191</v>
      </c>
      <c r="N20" s="16" t="str">
        <f t="shared" si="1"/>
        <v>b. 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v>
      </c>
      <c r="O20" s="16" t="s">
        <v>17</v>
      </c>
      <c r="P20" s="16" t="s">
        <v>76</v>
      </c>
      <c r="Q20" s="16" t="s">
        <v>12</v>
      </c>
      <c r="R20" s="16" t="s">
        <v>18</v>
      </c>
      <c r="S20" s="16" t="s">
        <v>18</v>
      </c>
      <c r="T20" s="16" t="s">
        <v>18</v>
      </c>
      <c r="U20" s="16" t="s">
        <v>18</v>
      </c>
      <c r="V20" s="16" t="s">
        <v>186</v>
      </c>
      <c r="W20" s="16" t="s">
        <v>13</v>
      </c>
      <c r="X20" s="16" t="s">
        <v>391</v>
      </c>
      <c r="Y20" s="16" t="s">
        <v>392</v>
      </c>
      <c r="Z20" s="16" t="s">
        <v>392</v>
      </c>
      <c r="AA20" s="16" t="s">
        <v>393</v>
      </c>
      <c r="AB20" s="16" t="s">
        <v>393</v>
      </c>
      <c r="AC20" s="16" t="s">
        <v>394</v>
      </c>
      <c r="AD20" s="16" t="s">
        <v>394</v>
      </c>
      <c r="AE20" s="16" t="s">
        <v>409</v>
      </c>
    </row>
    <row r="21" spans="1:31" ht="99.75" customHeight="1" x14ac:dyDescent="0.25">
      <c r="A21" s="18">
        <v>20</v>
      </c>
      <c r="B21" s="16" t="s">
        <v>62</v>
      </c>
      <c r="C21" s="16" t="s">
        <v>14</v>
      </c>
      <c r="D21" s="16" t="s">
        <v>15</v>
      </c>
      <c r="E21" s="16" t="s">
        <v>219</v>
      </c>
      <c r="F21" s="16" t="s">
        <v>27</v>
      </c>
      <c r="G21" s="16" t="str">
        <f>G18</f>
        <v>o structuri sanitare/ alte structuri publice care desfășoară activități medicale de tip ambulatoriu/ acordă asistență medicală ambulatorie de obstetrică ginecologie, inclusiv unitățile sanitare care vor implementa programe de screening / diagnosticare și tratament în vederea creșterii capacitații acestora de a oferi servicii de screening prenatal și de urmărire a gravidei</v>
      </c>
      <c r="H21" s="16" t="s">
        <v>360</v>
      </c>
      <c r="I21" s="16" t="s">
        <v>239</v>
      </c>
      <c r="J21" s="17">
        <v>4000000</v>
      </c>
      <c r="K21" s="17">
        <v>1600000</v>
      </c>
      <c r="L21" s="16" t="s">
        <v>230</v>
      </c>
      <c r="M21" s="16" t="str">
        <f>M18</f>
        <v> 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Unități sanitare publice/ alte structuri publice care desfășoară activități medicale de tip ambulatoriu/ acordă asistență medicală ambulatorie
 Unități sanitare publice cu paturi de acuți care se reorganizează/ reconvertesc secții în paturi de spitalizare de zi
 Alte autorități și instituții publice centrale, inclusiv instituții din sfera apărării şi ordinii publice și siguranței naționale respectiv Academiei Române;
 Parteneriate dintre autoritățile și instituțiile publice centrale și locale.</v>
      </c>
      <c r="N21" s="16" t="str">
        <f>N18</f>
        <v> dotare/ modernizare/ reabilitare a structurilor sanitare/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implementa programe de screening / diagnosticare și tratament în vederea creșterii capacitații acestora de a oferi servicii de screening prenatal și de urmărire a gravidei</v>
      </c>
      <c r="O21" s="16" t="s">
        <v>17</v>
      </c>
      <c r="P21" s="16" t="str">
        <f>P18</f>
        <v xml:space="preserve">Competitiv
OIS Sănătatea mamei
</v>
      </c>
      <c r="Q21" s="16" t="s">
        <v>12</v>
      </c>
      <c r="R21" s="16" t="s">
        <v>18</v>
      </c>
      <c r="S21" s="16" t="s">
        <v>18</v>
      </c>
      <c r="T21" s="16" t="s">
        <v>18</v>
      </c>
      <c r="U21" s="16" t="s">
        <v>18</v>
      </c>
      <c r="V21" s="16" t="str">
        <f>V18</f>
        <v>nu este cazul</v>
      </c>
      <c r="W21" s="16" t="s">
        <v>13</v>
      </c>
      <c r="X21" s="16" t="s">
        <v>391</v>
      </c>
      <c r="Y21" s="16" t="s">
        <v>392</v>
      </c>
      <c r="Z21" s="16" t="s">
        <v>392</v>
      </c>
      <c r="AA21" s="16" t="s">
        <v>393</v>
      </c>
      <c r="AB21" s="16" t="s">
        <v>393</v>
      </c>
      <c r="AC21" s="16" t="s">
        <v>394</v>
      </c>
      <c r="AD21" s="16" t="s">
        <v>394</v>
      </c>
      <c r="AE21" s="16" t="s">
        <v>409</v>
      </c>
    </row>
    <row r="22" spans="1:31" s="22" customFormat="1" ht="99.75" customHeight="1" x14ac:dyDescent="0.25">
      <c r="A22" s="19">
        <v>21</v>
      </c>
      <c r="B22" s="20" t="s">
        <v>62</v>
      </c>
      <c r="C22" s="20" t="s">
        <v>14</v>
      </c>
      <c r="D22" s="20" t="s">
        <v>15</v>
      </c>
      <c r="E22" s="20" t="s">
        <v>219</v>
      </c>
      <c r="F22" s="20" t="s">
        <v>296</v>
      </c>
      <c r="G22" s="20" t="s">
        <v>296</v>
      </c>
      <c r="H22" s="20" t="s">
        <v>360</v>
      </c>
      <c r="I22" s="20" t="s">
        <v>238</v>
      </c>
      <c r="J22" s="21">
        <v>8100000</v>
      </c>
      <c r="K22" s="21">
        <v>6885000</v>
      </c>
      <c r="L22" s="20" t="s">
        <v>230</v>
      </c>
      <c r="M22" s="20" t="s">
        <v>331</v>
      </c>
      <c r="N22" s="20" t="s">
        <v>161</v>
      </c>
      <c r="O22" s="20" t="s">
        <v>17</v>
      </c>
      <c r="P22" s="20" t="s">
        <v>76</v>
      </c>
      <c r="Q22" s="20" t="s">
        <v>12</v>
      </c>
      <c r="R22" s="20" t="s">
        <v>18</v>
      </c>
      <c r="S22" s="20" t="s">
        <v>18</v>
      </c>
      <c r="T22" s="20" t="s">
        <v>18</v>
      </c>
      <c r="U22" s="20" t="s">
        <v>18</v>
      </c>
      <c r="V22" s="20" t="s">
        <v>186</v>
      </c>
      <c r="W22" s="20" t="s">
        <v>13</v>
      </c>
      <c r="X22" s="20" t="s">
        <v>393</v>
      </c>
      <c r="Y22" s="20" t="s">
        <v>393</v>
      </c>
      <c r="Z22" s="20" t="s">
        <v>394</v>
      </c>
      <c r="AA22" s="20" t="s">
        <v>394</v>
      </c>
      <c r="AB22" s="20" t="s">
        <v>394</v>
      </c>
      <c r="AC22" s="20" t="s">
        <v>395</v>
      </c>
      <c r="AD22" s="20" t="s">
        <v>395</v>
      </c>
      <c r="AE22" s="20" t="s">
        <v>419</v>
      </c>
    </row>
    <row r="23" spans="1:31" s="22" customFormat="1" ht="99.75" customHeight="1" x14ac:dyDescent="0.25">
      <c r="A23" s="20">
        <v>22</v>
      </c>
      <c r="B23" s="20" t="s">
        <v>62</v>
      </c>
      <c r="C23" s="20" t="s">
        <v>14</v>
      </c>
      <c r="D23" s="20" t="s">
        <v>15</v>
      </c>
      <c r="E23" s="20" t="s">
        <v>219</v>
      </c>
      <c r="F23" s="20" t="s">
        <v>296</v>
      </c>
      <c r="G23" s="20" t="s">
        <v>296</v>
      </c>
      <c r="H23" s="20" t="s">
        <v>360</v>
      </c>
      <c r="I23" s="20" t="s">
        <v>239</v>
      </c>
      <c r="J23" s="21">
        <v>2700000</v>
      </c>
      <c r="K23" s="21">
        <v>1080000</v>
      </c>
      <c r="L23" s="20" t="s">
        <v>230</v>
      </c>
      <c r="M23" s="20" t="str">
        <f>M22</f>
        <v>UAT judet/UAT municipii / UAT orase / UAT comune si/sau alte autoritati structuri ale Admin Publice Locale;
 Ministerul Sănătății și alte ministere cu rețea sanitară proprie aflate în subordinea sau în coordonarea acestora;
 Unități sanitare publice/ alte structuri publice care desfășoară activități medicale de tip ambulatoriu/ acordă asistență medicală ambulatorie;
 Alte autorități și instituții publice centrale, inclusiv instituții din sfera apărării şi ordinii publice și siguranței naționale respectiv Academiei Române;
 Parteneriate dintre autoritățile și instituțiile publice centrale și locale.</v>
      </c>
      <c r="N23" s="20" t="str">
        <f>N22</f>
        <v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(centre de sănătate mintală)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v>
      </c>
      <c r="O23" s="20" t="s">
        <v>17</v>
      </c>
      <c r="P23" s="20" t="s">
        <v>76</v>
      </c>
      <c r="Q23" s="20" t="s">
        <v>12</v>
      </c>
      <c r="R23" s="20" t="s">
        <v>18</v>
      </c>
      <c r="S23" s="20" t="s">
        <v>18</v>
      </c>
      <c r="T23" s="20" t="s">
        <v>18</v>
      </c>
      <c r="U23" s="20" t="s">
        <v>18</v>
      </c>
      <c r="V23" s="20" t="s">
        <v>186</v>
      </c>
      <c r="W23" s="20" t="s">
        <v>13</v>
      </c>
      <c r="X23" s="20" t="s">
        <v>393</v>
      </c>
      <c r="Y23" s="20" t="s">
        <v>393</v>
      </c>
      <c r="Z23" s="20" t="s">
        <v>394</v>
      </c>
      <c r="AA23" s="20" t="s">
        <v>394</v>
      </c>
      <c r="AB23" s="20" t="s">
        <v>394</v>
      </c>
      <c r="AC23" s="20" t="s">
        <v>395</v>
      </c>
      <c r="AD23" s="20" t="s">
        <v>395</v>
      </c>
      <c r="AE23" s="20" t="s">
        <v>419</v>
      </c>
    </row>
    <row r="24" spans="1:31" s="22" customFormat="1" ht="99.75" customHeight="1" x14ac:dyDescent="0.25">
      <c r="A24" s="19">
        <v>23</v>
      </c>
      <c r="B24" s="20" t="s">
        <v>62</v>
      </c>
      <c r="C24" s="20" t="s">
        <v>14</v>
      </c>
      <c r="D24" s="20" t="s">
        <v>15</v>
      </c>
      <c r="E24" s="20" t="s">
        <v>219</v>
      </c>
      <c r="F24" s="20" t="s">
        <v>31</v>
      </c>
      <c r="G24" s="20" t="s">
        <v>31</v>
      </c>
      <c r="H24" s="20" t="s">
        <v>360</v>
      </c>
      <c r="I24" s="20" t="s">
        <v>238</v>
      </c>
      <c r="J24" s="21">
        <v>21000000</v>
      </c>
      <c r="K24" s="21">
        <v>17850000</v>
      </c>
      <c r="L24" s="20" t="s">
        <v>230</v>
      </c>
      <c r="M24" s="20" t="s">
        <v>297</v>
      </c>
      <c r="N24" s="20" t="s">
        <v>162</v>
      </c>
      <c r="O24" s="20" t="s">
        <v>17</v>
      </c>
      <c r="P24" s="20" t="s">
        <v>76</v>
      </c>
      <c r="Q24" s="20" t="s">
        <v>12</v>
      </c>
      <c r="R24" s="20" t="s">
        <v>18</v>
      </c>
      <c r="S24" s="20" t="s">
        <v>18</v>
      </c>
      <c r="T24" s="20" t="s">
        <v>18</v>
      </c>
      <c r="U24" s="20" t="s">
        <v>18</v>
      </c>
      <c r="V24" s="20" t="s">
        <v>186</v>
      </c>
      <c r="W24" s="20" t="s">
        <v>13</v>
      </c>
      <c r="X24" s="20" t="s">
        <v>393</v>
      </c>
      <c r="Y24" s="20" t="s">
        <v>393</v>
      </c>
      <c r="Z24" s="20" t="s">
        <v>394</v>
      </c>
      <c r="AA24" s="20" t="s">
        <v>394</v>
      </c>
      <c r="AB24" s="20" t="s">
        <v>394</v>
      </c>
      <c r="AC24" s="20" t="s">
        <v>395</v>
      </c>
      <c r="AD24" s="20" t="s">
        <v>395</v>
      </c>
      <c r="AE24" s="20" t="s">
        <v>419</v>
      </c>
    </row>
    <row r="25" spans="1:31" ht="99.75" customHeight="1" x14ac:dyDescent="0.25">
      <c r="A25" s="18">
        <v>24</v>
      </c>
      <c r="B25" s="16" t="s">
        <v>62</v>
      </c>
      <c r="C25" s="16" t="s">
        <v>14</v>
      </c>
      <c r="D25" s="16" t="s">
        <v>15</v>
      </c>
      <c r="E25" s="16" t="s">
        <v>219</v>
      </c>
      <c r="F25" s="16" t="s">
        <v>21</v>
      </c>
      <c r="G25" s="16" t="s">
        <v>84</v>
      </c>
      <c r="H25" s="16" t="s">
        <v>361</v>
      </c>
      <c r="I25" s="16" t="s">
        <v>239</v>
      </c>
      <c r="J25" s="17">
        <v>2000000</v>
      </c>
      <c r="K25" s="17">
        <v>800000</v>
      </c>
      <c r="L25" s="16" t="s">
        <v>231</v>
      </c>
      <c r="M25" s="16" t="str">
        <f>M8</f>
        <v>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
 Structuri de medicină școlară și/sau de sănătate orală</v>
      </c>
      <c r="N25" s="16" t="str">
        <f>N8</f>
        <v xml:space="preserve">c. creșterea capacității de furnizare de servicii preventive de medicină școlară si/sau de sănătate orală care să vizeze copii/ tineri care urmează o formă de învățământ prin finanțarea costurilor operaționale ale serviciilor </v>
      </c>
      <c r="O25" s="16"/>
      <c r="P25" s="16" t="s">
        <v>382</v>
      </c>
      <c r="Q25" s="16" t="str">
        <f>Q8</f>
        <v>NU</v>
      </c>
      <c r="R25" s="16" t="str">
        <f>R8</f>
        <v>N/A</v>
      </c>
      <c r="S25" s="16" t="str">
        <f>S8</f>
        <v>N/A</v>
      </c>
      <c r="T25" s="16" t="str">
        <f>T8</f>
        <v>N/A</v>
      </c>
      <c r="U25" s="16" t="str">
        <f>U8</f>
        <v>N/A</v>
      </c>
      <c r="V25" s="16"/>
      <c r="W25" s="16"/>
      <c r="X25" s="16" t="s">
        <v>394</v>
      </c>
      <c r="Y25" s="16" t="s">
        <v>394</v>
      </c>
      <c r="Z25" s="16" t="s">
        <v>394</v>
      </c>
      <c r="AA25" s="16" t="s">
        <v>395</v>
      </c>
      <c r="AB25" s="16" t="s">
        <v>395</v>
      </c>
      <c r="AC25" s="16" t="s">
        <v>398</v>
      </c>
      <c r="AD25" s="16" t="s">
        <v>398</v>
      </c>
      <c r="AE25" s="16" t="s">
        <v>410</v>
      </c>
    </row>
    <row r="26" spans="1:31" s="2" customFormat="1" ht="99.75" customHeight="1" x14ac:dyDescent="0.25">
      <c r="A26" s="16">
        <v>25</v>
      </c>
      <c r="B26" s="16" t="s">
        <v>62</v>
      </c>
      <c r="C26" s="16" t="s">
        <v>14</v>
      </c>
      <c r="D26" s="16" t="s">
        <v>15</v>
      </c>
      <c r="E26" s="16" t="s">
        <v>219</v>
      </c>
      <c r="F26" s="16" t="s">
        <v>32</v>
      </c>
      <c r="G26" s="16" t="s">
        <v>206</v>
      </c>
      <c r="H26" s="16" t="s">
        <v>361</v>
      </c>
      <c r="I26" s="16" t="s">
        <v>238</v>
      </c>
      <c r="J26" s="17">
        <v>100000000</v>
      </c>
      <c r="K26" s="17">
        <v>85000000</v>
      </c>
      <c r="L26" s="16" t="s">
        <v>231</v>
      </c>
      <c r="M26" s="16" t="s">
        <v>385</v>
      </c>
      <c r="N26" s="16" t="str">
        <f>G26</f>
        <v>servicii medicale</v>
      </c>
      <c r="O26" s="16" t="s">
        <v>17</v>
      </c>
      <c r="P26" s="16" t="s">
        <v>374</v>
      </c>
      <c r="Q26" s="16" t="s">
        <v>12</v>
      </c>
      <c r="R26" s="16" t="s">
        <v>18</v>
      </c>
      <c r="S26" s="16" t="s">
        <v>18</v>
      </c>
      <c r="T26" s="16" t="s">
        <v>18</v>
      </c>
      <c r="U26" s="16" t="s">
        <v>18</v>
      </c>
      <c r="V26" s="16" t="s">
        <v>186</v>
      </c>
      <c r="W26" s="16" t="s">
        <v>13</v>
      </c>
      <c r="X26" s="16" t="s">
        <v>394</v>
      </c>
      <c r="Y26" s="16" t="s">
        <v>394</v>
      </c>
      <c r="Z26" s="16" t="s">
        <v>394</v>
      </c>
      <c r="AA26" s="16" t="s">
        <v>395</v>
      </c>
      <c r="AB26" s="16" t="s">
        <v>395</v>
      </c>
      <c r="AC26" s="16" t="s">
        <v>398</v>
      </c>
      <c r="AD26" s="16" t="s">
        <v>398</v>
      </c>
      <c r="AE26" s="16" t="s">
        <v>410</v>
      </c>
    </row>
    <row r="27" spans="1:31" s="2" customFormat="1" ht="99.75" customHeight="1" x14ac:dyDescent="0.25">
      <c r="A27" s="18">
        <v>26</v>
      </c>
      <c r="B27" s="16" t="s">
        <v>62</v>
      </c>
      <c r="C27" s="16" t="s">
        <v>14</v>
      </c>
      <c r="D27" s="16" t="s">
        <v>15</v>
      </c>
      <c r="E27" s="16" t="s">
        <v>219</v>
      </c>
      <c r="F27" s="16" t="s">
        <v>32</v>
      </c>
      <c r="G27" s="16" t="s">
        <v>208</v>
      </c>
      <c r="H27" s="16" t="s">
        <v>361</v>
      </c>
      <c r="I27" s="16" t="s">
        <v>79</v>
      </c>
      <c r="J27" s="17">
        <v>10626000</v>
      </c>
      <c r="K27" s="17">
        <v>8539585</v>
      </c>
      <c r="L27" s="16" t="s">
        <v>231</v>
      </c>
      <c r="M27" s="16" t="s">
        <v>345</v>
      </c>
      <c r="N27" s="16" t="str">
        <f t="shared" ref="N27:N48" si="2">G27</f>
        <v>dezvoltare capacitate program</v>
      </c>
      <c r="O27" s="16" t="s">
        <v>17</v>
      </c>
      <c r="P27" s="16" t="s">
        <v>375</v>
      </c>
      <c r="Q27" s="16" t="s">
        <v>12</v>
      </c>
      <c r="R27" s="16" t="s">
        <v>18</v>
      </c>
      <c r="S27" s="16" t="s">
        <v>18</v>
      </c>
      <c r="T27" s="16" t="s">
        <v>18</v>
      </c>
      <c r="U27" s="16" t="s">
        <v>18</v>
      </c>
      <c r="V27" s="16" t="s">
        <v>186</v>
      </c>
      <c r="W27" s="16" t="s">
        <v>13</v>
      </c>
      <c r="X27" s="16" t="s">
        <v>391</v>
      </c>
      <c r="Y27" s="16" t="s">
        <v>392</v>
      </c>
      <c r="Z27" s="16" t="s">
        <v>392</v>
      </c>
      <c r="AA27" s="16" t="s">
        <v>393</v>
      </c>
      <c r="AB27" s="16" t="s">
        <v>393</v>
      </c>
      <c r="AC27" s="16" t="s">
        <v>394</v>
      </c>
      <c r="AD27" s="16" t="s">
        <v>394</v>
      </c>
      <c r="AE27" s="16" t="s">
        <v>409</v>
      </c>
    </row>
    <row r="28" spans="1:31" s="2" customFormat="1" ht="99.75" customHeight="1" x14ac:dyDescent="0.25">
      <c r="A28" s="18">
        <v>27</v>
      </c>
      <c r="B28" s="16" t="s">
        <v>62</v>
      </c>
      <c r="C28" s="16" t="s">
        <v>14</v>
      </c>
      <c r="D28" s="16" t="s">
        <v>15</v>
      </c>
      <c r="E28" s="16" t="s">
        <v>219</v>
      </c>
      <c r="F28" s="16" t="s">
        <v>32</v>
      </c>
      <c r="G28" s="16" t="s">
        <v>206</v>
      </c>
      <c r="H28" s="16" t="s">
        <v>361</v>
      </c>
      <c r="I28" s="16" t="s">
        <v>239</v>
      </c>
      <c r="J28" s="17">
        <v>8000000</v>
      </c>
      <c r="K28" s="17">
        <v>3200000</v>
      </c>
      <c r="L28" s="16" t="s">
        <v>231</v>
      </c>
      <c r="M28" s="16" t="str">
        <f>M26</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NB. Este obligatorie derularea proiectului în parteneriat (element de eligibilitate proiect). </v>
      </c>
      <c r="N28" s="16" t="str">
        <f>N26</f>
        <v>servicii medicale</v>
      </c>
      <c r="O28" s="16"/>
      <c r="P28" s="16" t="str">
        <f t="shared" ref="P28:U28" si="3">P26</f>
        <v xml:space="preserve">Competitiv
OIS Combaterea cancerului                              </v>
      </c>
      <c r="Q28" s="16" t="str">
        <f t="shared" si="3"/>
        <v>NU</v>
      </c>
      <c r="R28" s="16" t="str">
        <f t="shared" si="3"/>
        <v>N/A</v>
      </c>
      <c r="S28" s="16" t="str">
        <f t="shared" si="3"/>
        <v>N/A</v>
      </c>
      <c r="T28" s="16" t="str">
        <f t="shared" si="3"/>
        <v>N/A</v>
      </c>
      <c r="U28" s="16" t="str">
        <f t="shared" si="3"/>
        <v>N/A</v>
      </c>
      <c r="V28" s="16"/>
      <c r="W28" s="16"/>
      <c r="X28" s="16" t="s">
        <v>394</v>
      </c>
      <c r="Y28" s="16" t="s">
        <v>394</v>
      </c>
      <c r="Z28" s="16" t="s">
        <v>394</v>
      </c>
      <c r="AA28" s="16" t="s">
        <v>395</v>
      </c>
      <c r="AB28" s="16" t="s">
        <v>395</v>
      </c>
      <c r="AC28" s="16" t="s">
        <v>398</v>
      </c>
      <c r="AD28" s="16" t="s">
        <v>398</v>
      </c>
      <c r="AE28" s="16" t="s">
        <v>410</v>
      </c>
    </row>
    <row r="29" spans="1:31" s="2" customFormat="1" ht="99.75" customHeight="1" x14ac:dyDescent="0.25">
      <c r="A29" s="16">
        <v>28</v>
      </c>
      <c r="B29" s="16" t="s">
        <v>62</v>
      </c>
      <c r="C29" s="16" t="s">
        <v>14</v>
      </c>
      <c r="D29" s="16" t="s">
        <v>15</v>
      </c>
      <c r="E29" s="16" t="s">
        <v>219</v>
      </c>
      <c r="F29" s="16" t="s">
        <v>33</v>
      </c>
      <c r="G29" s="16" t="s">
        <v>207</v>
      </c>
      <c r="H29" s="16" t="s">
        <v>361</v>
      </c>
      <c r="I29" s="16" t="s">
        <v>238</v>
      </c>
      <c r="J29" s="17">
        <v>75000000</v>
      </c>
      <c r="K29" s="17">
        <v>63750000</v>
      </c>
      <c r="L29" s="16" t="s">
        <v>231</v>
      </c>
      <c r="M29" s="16" t="s">
        <v>387</v>
      </c>
      <c r="N29" s="16" t="str">
        <f t="shared" si="2"/>
        <v xml:space="preserve">servicii medicale </v>
      </c>
      <c r="O29" s="16" t="s">
        <v>17</v>
      </c>
      <c r="P29" s="16" t="s">
        <v>374</v>
      </c>
      <c r="Q29" s="16" t="s">
        <v>12</v>
      </c>
      <c r="R29" s="16" t="s">
        <v>18</v>
      </c>
      <c r="S29" s="16" t="s">
        <v>18</v>
      </c>
      <c r="T29" s="16" t="s">
        <v>18</v>
      </c>
      <c r="U29" s="16" t="s">
        <v>18</v>
      </c>
      <c r="V29" s="16" t="s">
        <v>186</v>
      </c>
      <c r="W29" s="16" t="s">
        <v>13</v>
      </c>
      <c r="X29" s="16" t="s">
        <v>394</v>
      </c>
      <c r="Y29" s="16" t="s">
        <v>394</v>
      </c>
      <c r="Z29" s="16" t="s">
        <v>394</v>
      </c>
      <c r="AA29" s="16" t="s">
        <v>395</v>
      </c>
      <c r="AB29" s="16" t="s">
        <v>395</v>
      </c>
      <c r="AC29" s="16" t="s">
        <v>398</v>
      </c>
      <c r="AD29" s="16" t="s">
        <v>398</v>
      </c>
      <c r="AE29" s="16" t="s">
        <v>410</v>
      </c>
    </row>
    <row r="30" spans="1:31" s="2" customFormat="1" ht="99.75" customHeight="1" x14ac:dyDescent="0.25">
      <c r="A30" s="18">
        <v>29</v>
      </c>
      <c r="B30" s="16" t="s">
        <v>62</v>
      </c>
      <c r="C30" s="16" t="s">
        <v>14</v>
      </c>
      <c r="D30" s="16" t="s">
        <v>15</v>
      </c>
      <c r="E30" s="16" t="s">
        <v>219</v>
      </c>
      <c r="F30" s="16" t="s">
        <v>33</v>
      </c>
      <c r="G30" s="16" t="s">
        <v>208</v>
      </c>
      <c r="H30" s="16" t="s">
        <v>361</v>
      </c>
      <c r="I30" s="16" t="s">
        <v>209</v>
      </c>
      <c r="J30" s="17">
        <v>6400000</v>
      </c>
      <c r="K30" s="17">
        <v>5143360</v>
      </c>
      <c r="L30" s="16" t="s">
        <v>231</v>
      </c>
      <c r="M30" s="16" t="str">
        <f>M29</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v>
      </c>
      <c r="N30" s="16" t="str">
        <f t="shared" si="2"/>
        <v>dezvoltare capacitate program</v>
      </c>
      <c r="O30" s="16" t="s">
        <v>17</v>
      </c>
      <c r="P30" s="16" t="s">
        <v>376</v>
      </c>
      <c r="Q30" s="16" t="s">
        <v>12</v>
      </c>
      <c r="R30" s="16" t="s">
        <v>18</v>
      </c>
      <c r="S30" s="16" t="s">
        <v>18</v>
      </c>
      <c r="T30" s="16" t="s">
        <v>18</v>
      </c>
      <c r="U30" s="16" t="s">
        <v>18</v>
      </c>
      <c r="V30" s="16" t="s">
        <v>186</v>
      </c>
      <c r="W30" s="16" t="s">
        <v>13</v>
      </c>
      <c r="X30" s="16" t="s">
        <v>391</v>
      </c>
      <c r="Y30" s="16" t="s">
        <v>392</v>
      </c>
      <c r="Z30" s="16" t="s">
        <v>392</v>
      </c>
      <c r="AA30" s="16" t="s">
        <v>393</v>
      </c>
      <c r="AB30" s="16" t="s">
        <v>393</v>
      </c>
      <c r="AC30" s="16" t="s">
        <v>394</v>
      </c>
      <c r="AD30" s="16" t="s">
        <v>394</v>
      </c>
      <c r="AE30" s="16" t="s">
        <v>409</v>
      </c>
    </row>
    <row r="31" spans="1:31" s="2" customFormat="1" ht="99.75" customHeight="1" x14ac:dyDescent="0.25">
      <c r="A31" s="18">
        <v>30</v>
      </c>
      <c r="B31" s="16" t="s">
        <v>62</v>
      </c>
      <c r="C31" s="16" t="s">
        <v>14</v>
      </c>
      <c r="D31" s="16" t="s">
        <v>15</v>
      </c>
      <c r="E31" s="16" t="s">
        <v>219</v>
      </c>
      <c r="F31" s="16" t="s">
        <v>33</v>
      </c>
      <c r="G31" s="16" t="s">
        <v>207</v>
      </c>
      <c r="H31" s="16" t="s">
        <v>361</v>
      </c>
      <c r="I31" s="16" t="s">
        <v>239</v>
      </c>
      <c r="J31" s="17">
        <v>6000000</v>
      </c>
      <c r="K31" s="17">
        <v>2400000</v>
      </c>
      <c r="L31" s="16" t="s">
        <v>231</v>
      </c>
      <c r="M31" s="16" t="str">
        <f>M29</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v>
      </c>
      <c r="N31" s="16" t="s">
        <v>207</v>
      </c>
      <c r="O31" s="16" t="s">
        <v>374</v>
      </c>
      <c r="P31" s="16" t="s">
        <v>12</v>
      </c>
      <c r="Q31" s="16" t="s">
        <v>18</v>
      </c>
      <c r="R31" s="16" t="s">
        <v>18</v>
      </c>
      <c r="S31" s="16" t="s">
        <v>18</v>
      </c>
      <c r="T31" s="16" t="s">
        <v>18</v>
      </c>
      <c r="U31" s="16" t="s">
        <v>18</v>
      </c>
      <c r="V31" s="16"/>
      <c r="W31" s="16"/>
      <c r="X31" s="16" t="s">
        <v>394</v>
      </c>
      <c r="Y31" s="16" t="s">
        <v>394</v>
      </c>
      <c r="Z31" s="16" t="s">
        <v>394</v>
      </c>
      <c r="AA31" s="16" t="s">
        <v>395</v>
      </c>
      <c r="AB31" s="16" t="s">
        <v>395</v>
      </c>
      <c r="AC31" s="16" t="s">
        <v>398</v>
      </c>
      <c r="AD31" s="16" t="s">
        <v>398</v>
      </c>
      <c r="AE31" s="16" t="s">
        <v>410</v>
      </c>
    </row>
    <row r="32" spans="1:31" s="2" customFormat="1" ht="99.75" customHeight="1" x14ac:dyDescent="0.25">
      <c r="A32" s="16">
        <v>31</v>
      </c>
      <c r="B32" s="16" t="s">
        <v>62</v>
      </c>
      <c r="C32" s="16" t="s">
        <v>14</v>
      </c>
      <c r="D32" s="16" t="s">
        <v>15</v>
      </c>
      <c r="E32" s="16" t="s">
        <v>219</v>
      </c>
      <c r="F32" s="16" t="s">
        <v>34</v>
      </c>
      <c r="G32" s="16" t="s">
        <v>207</v>
      </c>
      <c r="H32" s="16" t="s">
        <v>361</v>
      </c>
      <c r="I32" s="16" t="s">
        <v>238</v>
      </c>
      <c r="J32" s="17">
        <v>60000000</v>
      </c>
      <c r="K32" s="17">
        <v>51000000</v>
      </c>
      <c r="L32" s="16" t="s">
        <v>231</v>
      </c>
      <c r="M32" s="16" t="s">
        <v>386</v>
      </c>
      <c r="N32" s="16" t="str">
        <f t="shared" si="2"/>
        <v xml:space="preserve">servicii medicale </v>
      </c>
      <c r="O32" s="16" t="s">
        <v>17</v>
      </c>
      <c r="P32" s="16" t="s">
        <v>374</v>
      </c>
      <c r="Q32" s="16" t="s">
        <v>12</v>
      </c>
      <c r="R32" s="16" t="s">
        <v>18</v>
      </c>
      <c r="S32" s="16" t="s">
        <v>18</v>
      </c>
      <c r="T32" s="16" t="s">
        <v>18</v>
      </c>
      <c r="U32" s="16" t="s">
        <v>18</v>
      </c>
      <c r="V32" s="16" t="s">
        <v>186</v>
      </c>
      <c r="W32" s="16" t="s">
        <v>13</v>
      </c>
      <c r="X32" s="16" t="s">
        <v>394</v>
      </c>
      <c r="Y32" s="16" t="s">
        <v>394</v>
      </c>
      <c r="Z32" s="16" t="s">
        <v>394</v>
      </c>
      <c r="AA32" s="16" t="s">
        <v>395</v>
      </c>
      <c r="AB32" s="16" t="s">
        <v>395</v>
      </c>
      <c r="AC32" s="16" t="s">
        <v>398</v>
      </c>
      <c r="AD32" s="16" t="s">
        <v>398</v>
      </c>
      <c r="AE32" s="16" t="s">
        <v>410</v>
      </c>
    </row>
    <row r="33" spans="1:31" s="2" customFormat="1" ht="99.75" customHeight="1" x14ac:dyDescent="0.25">
      <c r="A33" s="18">
        <v>32</v>
      </c>
      <c r="B33" s="16" t="s">
        <v>62</v>
      </c>
      <c r="C33" s="16" t="s">
        <v>14</v>
      </c>
      <c r="D33" s="16" t="s">
        <v>15</v>
      </c>
      <c r="E33" s="16" t="s">
        <v>219</v>
      </c>
      <c r="F33" s="16" t="s">
        <v>34</v>
      </c>
      <c r="G33" s="16" t="s">
        <v>208</v>
      </c>
      <c r="H33" s="16" t="s">
        <v>361</v>
      </c>
      <c r="I33" s="16" t="s">
        <v>79</v>
      </c>
      <c r="J33" s="17">
        <v>5566000</v>
      </c>
      <c r="K33" s="17">
        <v>4473116</v>
      </c>
      <c r="L33" s="16" t="s">
        <v>231</v>
      </c>
      <c r="M33" s="16" t="s">
        <v>345</v>
      </c>
      <c r="N33" s="16" t="str">
        <f t="shared" si="2"/>
        <v>dezvoltare capacitate program</v>
      </c>
      <c r="O33" s="16" t="s">
        <v>17</v>
      </c>
      <c r="P33" s="16" t="s">
        <v>376</v>
      </c>
      <c r="Q33" s="16" t="s">
        <v>12</v>
      </c>
      <c r="R33" s="16" t="s">
        <v>18</v>
      </c>
      <c r="S33" s="16" t="s">
        <v>18</v>
      </c>
      <c r="T33" s="16" t="s">
        <v>18</v>
      </c>
      <c r="U33" s="16" t="s">
        <v>18</v>
      </c>
      <c r="V33" s="16" t="s">
        <v>186</v>
      </c>
      <c r="W33" s="16" t="s">
        <v>13</v>
      </c>
      <c r="X33" s="16" t="s">
        <v>391</v>
      </c>
      <c r="Y33" s="16" t="s">
        <v>392</v>
      </c>
      <c r="Z33" s="16" t="s">
        <v>392</v>
      </c>
      <c r="AA33" s="16" t="s">
        <v>393</v>
      </c>
      <c r="AB33" s="16" t="s">
        <v>393</v>
      </c>
      <c r="AC33" s="16" t="s">
        <v>394</v>
      </c>
      <c r="AD33" s="16" t="s">
        <v>394</v>
      </c>
      <c r="AE33" s="16" t="s">
        <v>409</v>
      </c>
    </row>
    <row r="34" spans="1:31" s="2" customFormat="1" ht="99.75" customHeight="1" x14ac:dyDescent="0.25">
      <c r="A34" s="18">
        <v>33</v>
      </c>
      <c r="B34" s="16" t="s">
        <v>62</v>
      </c>
      <c r="C34" s="16" t="s">
        <v>14</v>
      </c>
      <c r="D34" s="16" t="s">
        <v>15</v>
      </c>
      <c r="E34" s="16" t="s">
        <v>219</v>
      </c>
      <c r="F34" s="16" t="s">
        <v>34</v>
      </c>
      <c r="G34" s="16" t="s">
        <v>207</v>
      </c>
      <c r="H34" s="16" t="s">
        <v>361</v>
      </c>
      <c r="I34" s="16" t="s">
        <v>239</v>
      </c>
      <c r="J34" s="17">
        <v>6000000</v>
      </c>
      <c r="K34" s="17">
        <v>2400000</v>
      </c>
      <c r="L34" s="16" t="s">
        <v>231</v>
      </c>
      <c r="M34" s="16" t="str">
        <f>M32</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v>
      </c>
      <c r="N34" s="16" t="s">
        <v>207</v>
      </c>
      <c r="O34" s="16" t="s">
        <v>374</v>
      </c>
      <c r="P34" s="16" t="s">
        <v>12</v>
      </c>
      <c r="Q34" s="16" t="s">
        <v>18</v>
      </c>
      <c r="R34" s="16" t="s">
        <v>18</v>
      </c>
      <c r="S34" s="16" t="s">
        <v>18</v>
      </c>
      <c r="T34" s="16" t="s">
        <v>18</v>
      </c>
      <c r="U34" s="16" t="s">
        <v>18</v>
      </c>
      <c r="V34" s="16"/>
      <c r="W34" s="16"/>
      <c r="X34" s="16" t="s">
        <v>394</v>
      </c>
      <c r="Y34" s="16" t="s">
        <v>394</v>
      </c>
      <c r="Z34" s="16" t="s">
        <v>394</v>
      </c>
      <c r="AA34" s="16" t="s">
        <v>395</v>
      </c>
      <c r="AB34" s="16" t="s">
        <v>395</v>
      </c>
      <c r="AC34" s="16" t="s">
        <v>398</v>
      </c>
      <c r="AD34" s="16" t="s">
        <v>398</v>
      </c>
      <c r="AE34" s="16" t="s">
        <v>410</v>
      </c>
    </row>
    <row r="35" spans="1:31" s="2" customFormat="1" ht="99.75" customHeight="1" x14ac:dyDescent="0.25">
      <c r="A35" s="16">
        <v>34</v>
      </c>
      <c r="B35" s="16" t="s">
        <v>62</v>
      </c>
      <c r="C35" s="16" t="s">
        <v>14</v>
      </c>
      <c r="D35" s="16" t="s">
        <v>15</v>
      </c>
      <c r="E35" s="16" t="s">
        <v>219</v>
      </c>
      <c r="F35" s="16" t="s">
        <v>35</v>
      </c>
      <c r="G35" s="16" t="s">
        <v>207</v>
      </c>
      <c r="H35" s="16" t="s">
        <v>361</v>
      </c>
      <c r="I35" s="16" t="s">
        <v>238</v>
      </c>
      <c r="J35" s="17">
        <v>17800000</v>
      </c>
      <c r="K35" s="17">
        <v>15130000</v>
      </c>
      <c r="L35" s="16" t="s">
        <v>231</v>
      </c>
      <c r="M35" s="16" t="s">
        <v>388</v>
      </c>
      <c r="N35" s="16" t="str">
        <f t="shared" si="2"/>
        <v xml:space="preserve">servicii medicale </v>
      </c>
      <c r="O35" s="16" t="s">
        <v>17</v>
      </c>
      <c r="P35" s="16" t="s">
        <v>213</v>
      </c>
      <c r="Q35" s="16" t="s">
        <v>12</v>
      </c>
      <c r="R35" s="16" t="s">
        <v>18</v>
      </c>
      <c r="S35" s="16" t="s">
        <v>18</v>
      </c>
      <c r="T35" s="16" t="s">
        <v>18</v>
      </c>
      <c r="U35" s="16" t="s">
        <v>18</v>
      </c>
      <c r="V35" s="16" t="s">
        <v>186</v>
      </c>
      <c r="W35" s="16" t="s">
        <v>13</v>
      </c>
      <c r="X35" s="16" t="s">
        <v>394</v>
      </c>
      <c r="Y35" s="16" t="s">
        <v>394</v>
      </c>
      <c r="Z35" s="16" t="s">
        <v>394</v>
      </c>
      <c r="AA35" s="16" t="s">
        <v>395</v>
      </c>
      <c r="AB35" s="16" t="s">
        <v>395</v>
      </c>
      <c r="AC35" s="16" t="s">
        <v>398</v>
      </c>
      <c r="AD35" s="16" t="s">
        <v>398</v>
      </c>
      <c r="AE35" s="16" t="s">
        <v>410</v>
      </c>
    </row>
    <row r="36" spans="1:31" s="2" customFormat="1" ht="99.75" customHeight="1" x14ac:dyDescent="0.25">
      <c r="A36" s="18">
        <v>35</v>
      </c>
      <c r="B36" s="16" t="s">
        <v>62</v>
      </c>
      <c r="C36" s="16" t="s">
        <v>14</v>
      </c>
      <c r="D36" s="16" t="s">
        <v>15</v>
      </c>
      <c r="E36" s="16" t="s">
        <v>219</v>
      </c>
      <c r="F36" s="16" t="s">
        <v>35</v>
      </c>
      <c r="G36" s="16" t="s">
        <v>208</v>
      </c>
      <c r="H36" s="16" t="s">
        <v>361</v>
      </c>
      <c r="I36" s="16" t="s">
        <v>79</v>
      </c>
      <c r="J36" s="17">
        <v>3200000</v>
      </c>
      <c r="K36" s="17">
        <v>2571680</v>
      </c>
      <c r="L36" s="16" t="s">
        <v>231</v>
      </c>
      <c r="M36" s="16" t="s">
        <v>346</v>
      </c>
      <c r="N36" s="16" t="str">
        <f t="shared" si="2"/>
        <v>dezvoltare capacitate program</v>
      </c>
      <c r="O36" s="16" t="s">
        <v>17</v>
      </c>
      <c r="P36" s="16" t="s">
        <v>214</v>
      </c>
      <c r="Q36" s="16" t="s">
        <v>12</v>
      </c>
      <c r="R36" s="16" t="s">
        <v>18</v>
      </c>
      <c r="S36" s="16" t="s">
        <v>18</v>
      </c>
      <c r="T36" s="16" t="s">
        <v>18</v>
      </c>
      <c r="U36" s="16" t="s">
        <v>18</v>
      </c>
      <c r="V36" s="16" t="s">
        <v>186</v>
      </c>
      <c r="W36" s="16" t="s">
        <v>13</v>
      </c>
      <c r="X36" s="16" t="s">
        <v>391</v>
      </c>
      <c r="Y36" s="16" t="s">
        <v>392</v>
      </c>
      <c r="Z36" s="16" t="s">
        <v>392</v>
      </c>
      <c r="AA36" s="16" t="s">
        <v>393</v>
      </c>
      <c r="AB36" s="16" t="s">
        <v>393</v>
      </c>
      <c r="AC36" s="16" t="s">
        <v>394</v>
      </c>
      <c r="AD36" s="16" t="s">
        <v>394</v>
      </c>
      <c r="AE36" s="16" t="s">
        <v>409</v>
      </c>
    </row>
    <row r="37" spans="1:31" s="2" customFormat="1" ht="99.75" customHeight="1" x14ac:dyDescent="0.25">
      <c r="A37" s="18">
        <v>36</v>
      </c>
      <c r="B37" s="16" t="s">
        <v>62</v>
      </c>
      <c r="C37" s="16" t="s">
        <v>14</v>
      </c>
      <c r="D37" s="16" t="s">
        <v>15</v>
      </c>
      <c r="E37" s="16" t="s">
        <v>219</v>
      </c>
      <c r="F37" s="16" t="s">
        <v>36</v>
      </c>
      <c r="G37" s="16" t="s">
        <v>207</v>
      </c>
      <c r="H37" s="16" t="s">
        <v>361</v>
      </c>
      <c r="I37" s="16" t="s">
        <v>79</v>
      </c>
      <c r="J37" s="17">
        <v>7000000</v>
      </c>
      <c r="K37" s="17">
        <v>5625550</v>
      </c>
      <c r="L37" s="16" t="s">
        <v>231</v>
      </c>
      <c r="M37" s="16" t="s">
        <v>389</v>
      </c>
      <c r="N37" s="16" t="str">
        <f t="shared" si="2"/>
        <v xml:space="preserve">servicii medicale </v>
      </c>
      <c r="O37" s="16" t="s">
        <v>17</v>
      </c>
      <c r="P37" s="16" t="s">
        <v>215</v>
      </c>
      <c r="Q37" s="16" t="s">
        <v>12</v>
      </c>
      <c r="R37" s="16" t="s">
        <v>18</v>
      </c>
      <c r="S37" s="16" t="s">
        <v>18</v>
      </c>
      <c r="T37" s="16" t="s">
        <v>18</v>
      </c>
      <c r="U37" s="16" t="s">
        <v>18</v>
      </c>
      <c r="V37" s="16" t="s">
        <v>186</v>
      </c>
      <c r="W37" s="16" t="s">
        <v>13</v>
      </c>
      <c r="X37" s="16" t="s">
        <v>394</v>
      </c>
      <c r="Y37" s="16" t="s">
        <v>395</v>
      </c>
      <c r="Z37" s="16" t="s">
        <v>394</v>
      </c>
      <c r="AA37" s="16" t="s">
        <v>395</v>
      </c>
      <c r="AB37" s="16" t="s">
        <v>395</v>
      </c>
      <c r="AC37" s="16" t="s">
        <v>398</v>
      </c>
      <c r="AD37" s="16" t="s">
        <v>398</v>
      </c>
      <c r="AE37" s="16" t="s">
        <v>410</v>
      </c>
    </row>
    <row r="38" spans="1:31" s="2" customFormat="1" ht="99.75" customHeight="1" x14ac:dyDescent="0.25">
      <c r="A38" s="16">
        <v>37</v>
      </c>
      <c r="B38" s="16" t="s">
        <v>62</v>
      </c>
      <c r="C38" s="16" t="s">
        <v>14</v>
      </c>
      <c r="D38" s="16" t="s">
        <v>15</v>
      </c>
      <c r="E38" s="16" t="s">
        <v>219</v>
      </c>
      <c r="F38" s="16" t="s">
        <v>36</v>
      </c>
      <c r="G38" s="16" t="s">
        <v>208</v>
      </c>
      <c r="H38" s="16" t="s">
        <v>361</v>
      </c>
      <c r="I38" s="16" t="s">
        <v>79</v>
      </c>
      <c r="J38" s="17">
        <v>1120000</v>
      </c>
      <c r="K38" s="17">
        <v>900088</v>
      </c>
      <c r="L38" s="16" t="s">
        <v>231</v>
      </c>
      <c r="M38" s="16" t="s">
        <v>389</v>
      </c>
      <c r="N38" s="16" t="str">
        <f t="shared" si="2"/>
        <v>dezvoltare capacitate program</v>
      </c>
      <c r="O38" s="16" t="s">
        <v>17</v>
      </c>
      <c r="P38" s="16" t="s">
        <v>216</v>
      </c>
      <c r="Q38" s="16" t="s">
        <v>12</v>
      </c>
      <c r="R38" s="16" t="s">
        <v>18</v>
      </c>
      <c r="S38" s="16" t="s">
        <v>18</v>
      </c>
      <c r="T38" s="16" t="s">
        <v>18</v>
      </c>
      <c r="U38" s="16" t="s">
        <v>18</v>
      </c>
      <c r="V38" s="16" t="s">
        <v>186</v>
      </c>
      <c r="W38" s="16" t="s">
        <v>13</v>
      </c>
      <c r="X38" s="16" t="s">
        <v>391</v>
      </c>
      <c r="Y38" s="16" t="s">
        <v>392</v>
      </c>
      <c r="Z38" s="16" t="s">
        <v>392</v>
      </c>
      <c r="AA38" s="16" t="s">
        <v>393</v>
      </c>
      <c r="AB38" s="16" t="s">
        <v>393</v>
      </c>
      <c r="AC38" s="16" t="s">
        <v>394</v>
      </c>
      <c r="AD38" s="16" t="s">
        <v>394</v>
      </c>
      <c r="AE38" s="16" t="s">
        <v>409</v>
      </c>
    </row>
    <row r="39" spans="1:31" s="2" customFormat="1" ht="99.75" customHeight="1" x14ac:dyDescent="0.25">
      <c r="A39" s="18">
        <v>38</v>
      </c>
      <c r="B39" s="16" t="s">
        <v>62</v>
      </c>
      <c r="C39" s="16" t="s">
        <v>14</v>
      </c>
      <c r="D39" s="16" t="s">
        <v>15</v>
      </c>
      <c r="E39" s="16" t="s">
        <v>219</v>
      </c>
      <c r="F39" s="16" t="s">
        <v>87</v>
      </c>
      <c r="G39" s="16" t="s">
        <v>207</v>
      </c>
      <c r="H39" s="16" t="s">
        <v>361</v>
      </c>
      <c r="I39" s="16" t="s">
        <v>77</v>
      </c>
      <c r="J39" s="17">
        <v>8120000</v>
      </c>
      <c r="K39" s="17">
        <v>6452000</v>
      </c>
      <c r="L39" s="16" t="s">
        <v>231</v>
      </c>
      <c r="M39" s="16" t="s">
        <v>345</v>
      </c>
      <c r="N39" s="16" t="str">
        <f t="shared" si="2"/>
        <v xml:space="preserve">servicii medicale </v>
      </c>
      <c r="O39" s="16" t="s">
        <v>17</v>
      </c>
      <c r="P39" s="16" t="s">
        <v>217</v>
      </c>
      <c r="Q39" s="16" t="s">
        <v>12</v>
      </c>
      <c r="R39" s="16" t="s">
        <v>18</v>
      </c>
      <c r="S39" s="16" t="s">
        <v>18</v>
      </c>
      <c r="T39" s="16" t="s">
        <v>18</v>
      </c>
      <c r="U39" s="16" t="s">
        <v>18</v>
      </c>
      <c r="V39" s="16" t="s">
        <v>186</v>
      </c>
      <c r="W39" s="16" t="s">
        <v>13</v>
      </c>
      <c r="X39" s="16" t="s">
        <v>394</v>
      </c>
      <c r="Y39" s="16" t="s">
        <v>395</v>
      </c>
      <c r="Z39" s="16" t="s">
        <v>394</v>
      </c>
      <c r="AA39" s="16" t="s">
        <v>395</v>
      </c>
      <c r="AB39" s="16" t="s">
        <v>395</v>
      </c>
      <c r="AC39" s="16" t="s">
        <v>398</v>
      </c>
      <c r="AD39" s="16" t="s">
        <v>398</v>
      </c>
      <c r="AE39" s="16" t="s">
        <v>410</v>
      </c>
    </row>
    <row r="40" spans="1:31" s="2" customFormat="1" ht="99.75" customHeight="1" x14ac:dyDescent="0.25">
      <c r="A40" s="18">
        <v>39</v>
      </c>
      <c r="B40" s="16" t="s">
        <v>62</v>
      </c>
      <c r="C40" s="16" t="s">
        <v>14</v>
      </c>
      <c r="D40" s="16" t="s">
        <v>15</v>
      </c>
      <c r="E40" s="16" t="s">
        <v>219</v>
      </c>
      <c r="F40" s="16" t="s">
        <v>87</v>
      </c>
      <c r="G40" s="16" t="s">
        <v>208</v>
      </c>
      <c r="H40" s="16" t="s">
        <v>361</v>
      </c>
      <c r="I40" s="16" t="s">
        <v>79</v>
      </c>
      <c r="J40" s="17">
        <v>2000000</v>
      </c>
      <c r="K40" s="17">
        <v>1607300</v>
      </c>
      <c r="L40" s="16" t="s">
        <v>231</v>
      </c>
      <c r="M40" s="16" t="s">
        <v>345</v>
      </c>
      <c r="N40" s="16" t="str">
        <f t="shared" si="2"/>
        <v>dezvoltare capacitate program</v>
      </c>
      <c r="O40" s="16" t="s">
        <v>17</v>
      </c>
      <c r="P40" s="16" t="s">
        <v>218</v>
      </c>
      <c r="Q40" s="16" t="s">
        <v>12</v>
      </c>
      <c r="R40" s="16" t="s">
        <v>18</v>
      </c>
      <c r="S40" s="16" t="s">
        <v>18</v>
      </c>
      <c r="T40" s="16" t="s">
        <v>18</v>
      </c>
      <c r="U40" s="16" t="s">
        <v>18</v>
      </c>
      <c r="V40" s="16" t="s">
        <v>186</v>
      </c>
      <c r="W40" s="16" t="s">
        <v>13</v>
      </c>
      <c r="X40" s="16" t="s">
        <v>394</v>
      </c>
      <c r="Y40" s="16" t="s">
        <v>395</v>
      </c>
      <c r="Z40" s="16" t="s">
        <v>394</v>
      </c>
      <c r="AA40" s="16" t="s">
        <v>395</v>
      </c>
      <c r="AB40" s="16" t="s">
        <v>395</v>
      </c>
      <c r="AC40" s="16" t="s">
        <v>398</v>
      </c>
      <c r="AD40" s="16" t="s">
        <v>398</v>
      </c>
      <c r="AE40" s="16" t="s">
        <v>410</v>
      </c>
    </row>
    <row r="41" spans="1:31" s="2" customFormat="1" ht="99.75" customHeight="1" x14ac:dyDescent="0.25">
      <c r="A41" s="16">
        <v>40</v>
      </c>
      <c r="B41" s="16" t="s">
        <v>62</v>
      </c>
      <c r="C41" s="16" t="s">
        <v>14</v>
      </c>
      <c r="D41" s="16" t="s">
        <v>15</v>
      </c>
      <c r="E41" s="16" t="s">
        <v>219</v>
      </c>
      <c r="F41" s="16" t="s">
        <v>37</v>
      </c>
      <c r="G41" s="16" t="s">
        <v>207</v>
      </c>
      <c r="H41" s="16" t="s">
        <v>361</v>
      </c>
      <c r="I41" s="16" t="s">
        <v>210</v>
      </c>
      <c r="J41" s="17">
        <v>9500000</v>
      </c>
      <c r="K41" s="17">
        <v>7400000</v>
      </c>
      <c r="L41" s="16" t="s">
        <v>231</v>
      </c>
      <c r="M41" s="16" t="s">
        <v>345</v>
      </c>
      <c r="N41" s="16" t="str">
        <f t="shared" si="2"/>
        <v xml:space="preserve">servicii medicale </v>
      </c>
      <c r="O41" s="16" t="s">
        <v>17</v>
      </c>
      <c r="P41" s="16" t="s">
        <v>211</v>
      </c>
      <c r="Q41" s="16" t="s">
        <v>12</v>
      </c>
      <c r="R41" s="16" t="s">
        <v>18</v>
      </c>
      <c r="S41" s="16" t="s">
        <v>18</v>
      </c>
      <c r="T41" s="16" t="s">
        <v>18</v>
      </c>
      <c r="U41" s="16" t="s">
        <v>18</v>
      </c>
      <c r="V41" s="16" t="s">
        <v>186</v>
      </c>
      <c r="W41" s="16" t="s">
        <v>13</v>
      </c>
      <c r="X41" s="16" t="s">
        <v>394</v>
      </c>
      <c r="Y41" s="16" t="s">
        <v>395</v>
      </c>
      <c r="Z41" s="16" t="s">
        <v>394</v>
      </c>
      <c r="AA41" s="16" t="s">
        <v>395</v>
      </c>
      <c r="AB41" s="16" t="s">
        <v>395</v>
      </c>
      <c r="AC41" s="16" t="s">
        <v>398</v>
      </c>
      <c r="AD41" s="16" t="s">
        <v>398</v>
      </c>
      <c r="AE41" s="16" t="s">
        <v>410</v>
      </c>
    </row>
    <row r="42" spans="1:31" s="2" customFormat="1" ht="99.75" customHeight="1" x14ac:dyDescent="0.25">
      <c r="A42" s="18">
        <v>41</v>
      </c>
      <c r="B42" s="16" t="s">
        <v>62</v>
      </c>
      <c r="C42" s="16" t="s">
        <v>14</v>
      </c>
      <c r="D42" s="16" t="s">
        <v>15</v>
      </c>
      <c r="E42" s="16" t="s">
        <v>219</v>
      </c>
      <c r="F42" s="16" t="s">
        <v>37</v>
      </c>
      <c r="G42" s="16" t="s">
        <v>208</v>
      </c>
      <c r="H42" s="16" t="s">
        <v>361</v>
      </c>
      <c r="I42" s="16" t="s">
        <v>79</v>
      </c>
      <c r="J42" s="17">
        <v>1600000</v>
      </c>
      <c r="K42" s="17">
        <v>1285840</v>
      </c>
      <c r="L42" s="16" t="s">
        <v>231</v>
      </c>
      <c r="M42" s="16" t="s">
        <v>345</v>
      </c>
      <c r="N42" s="16" t="str">
        <f t="shared" si="2"/>
        <v>dezvoltare capacitate program</v>
      </c>
      <c r="O42" s="16" t="s">
        <v>17</v>
      </c>
      <c r="P42" s="16" t="s">
        <v>376</v>
      </c>
      <c r="Q42" s="16" t="s">
        <v>12</v>
      </c>
      <c r="R42" s="16" t="s">
        <v>18</v>
      </c>
      <c r="S42" s="16" t="s">
        <v>18</v>
      </c>
      <c r="T42" s="16" t="s">
        <v>18</v>
      </c>
      <c r="U42" s="16" t="s">
        <v>18</v>
      </c>
      <c r="V42" s="16" t="s">
        <v>186</v>
      </c>
      <c r="W42" s="16" t="s">
        <v>13</v>
      </c>
      <c r="X42" s="16" t="s">
        <v>391</v>
      </c>
      <c r="Y42" s="16" t="s">
        <v>392</v>
      </c>
      <c r="Z42" s="16" t="s">
        <v>392</v>
      </c>
      <c r="AA42" s="16" t="s">
        <v>393</v>
      </c>
      <c r="AB42" s="16" t="s">
        <v>393</v>
      </c>
      <c r="AC42" s="16" t="s">
        <v>394</v>
      </c>
      <c r="AD42" s="16" t="s">
        <v>394</v>
      </c>
      <c r="AE42" s="16" t="s">
        <v>409</v>
      </c>
    </row>
    <row r="43" spans="1:31" s="2" customFormat="1" ht="99.75" customHeight="1" x14ac:dyDescent="0.25">
      <c r="A43" s="18">
        <v>42</v>
      </c>
      <c r="B43" s="16" t="s">
        <v>62</v>
      </c>
      <c r="C43" s="16" t="s">
        <v>14</v>
      </c>
      <c r="D43" s="16" t="s">
        <v>15</v>
      </c>
      <c r="E43" s="16" t="s">
        <v>219</v>
      </c>
      <c r="F43" s="16" t="s">
        <v>39</v>
      </c>
      <c r="G43" s="16" t="s">
        <v>206</v>
      </c>
      <c r="H43" s="16" t="s">
        <v>361</v>
      </c>
      <c r="I43" s="16" t="s">
        <v>210</v>
      </c>
      <c r="J43" s="17">
        <v>9500000</v>
      </c>
      <c r="K43" s="17">
        <v>7400000</v>
      </c>
      <c r="L43" s="16" t="s">
        <v>231</v>
      </c>
      <c r="M43" s="16" t="s">
        <v>345</v>
      </c>
      <c r="N43" s="16" t="str">
        <f t="shared" si="2"/>
        <v>servicii medicale</v>
      </c>
      <c r="O43" s="16" t="s">
        <v>17</v>
      </c>
      <c r="P43" s="16" t="s">
        <v>211</v>
      </c>
      <c r="Q43" s="16" t="s">
        <v>12</v>
      </c>
      <c r="R43" s="16" t="s">
        <v>18</v>
      </c>
      <c r="S43" s="16" t="s">
        <v>18</v>
      </c>
      <c r="T43" s="16" t="s">
        <v>18</v>
      </c>
      <c r="U43" s="16" t="s">
        <v>18</v>
      </c>
      <c r="V43" s="16" t="s">
        <v>186</v>
      </c>
      <c r="W43" s="16" t="s">
        <v>13</v>
      </c>
      <c r="X43" s="16" t="s">
        <v>394</v>
      </c>
      <c r="Y43" s="16" t="s">
        <v>395</v>
      </c>
      <c r="Z43" s="16" t="s">
        <v>394</v>
      </c>
      <c r="AA43" s="16" t="s">
        <v>395</v>
      </c>
      <c r="AB43" s="16" t="s">
        <v>395</v>
      </c>
      <c r="AC43" s="16" t="s">
        <v>398</v>
      </c>
      <c r="AD43" s="16" t="s">
        <v>398</v>
      </c>
      <c r="AE43" s="16" t="s">
        <v>410</v>
      </c>
    </row>
    <row r="44" spans="1:31" s="2" customFormat="1" ht="99.75" customHeight="1" x14ac:dyDescent="0.25">
      <c r="A44" s="16">
        <v>43</v>
      </c>
      <c r="B44" s="16" t="s">
        <v>62</v>
      </c>
      <c r="C44" s="16" t="s">
        <v>14</v>
      </c>
      <c r="D44" s="16" t="s">
        <v>15</v>
      </c>
      <c r="E44" s="16" t="s">
        <v>219</v>
      </c>
      <c r="F44" s="16" t="s">
        <v>39</v>
      </c>
      <c r="G44" s="16" t="s">
        <v>208</v>
      </c>
      <c r="H44" s="16" t="s">
        <v>361</v>
      </c>
      <c r="I44" s="16" t="s">
        <v>79</v>
      </c>
      <c r="J44" s="17">
        <v>1600000</v>
      </c>
      <c r="K44" s="17">
        <v>1285840</v>
      </c>
      <c r="L44" s="16" t="s">
        <v>231</v>
      </c>
      <c r="M44" s="16" t="s">
        <v>347</v>
      </c>
      <c r="N44" s="16" t="str">
        <f t="shared" si="2"/>
        <v>dezvoltare capacitate program</v>
      </c>
      <c r="O44" s="16" t="s">
        <v>17</v>
      </c>
      <c r="P44" s="16" t="s">
        <v>376</v>
      </c>
      <c r="Q44" s="16" t="s">
        <v>12</v>
      </c>
      <c r="R44" s="16" t="s">
        <v>18</v>
      </c>
      <c r="S44" s="16" t="s">
        <v>18</v>
      </c>
      <c r="T44" s="16" t="s">
        <v>18</v>
      </c>
      <c r="U44" s="16" t="s">
        <v>18</v>
      </c>
      <c r="V44" s="16" t="s">
        <v>186</v>
      </c>
      <c r="W44" s="16" t="s">
        <v>13</v>
      </c>
      <c r="X44" s="16" t="s">
        <v>391</v>
      </c>
      <c r="Y44" s="16" t="s">
        <v>392</v>
      </c>
      <c r="Z44" s="16" t="s">
        <v>392</v>
      </c>
      <c r="AA44" s="16" t="s">
        <v>393</v>
      </c>
      <c r="AB44" s="16" t="s">
        <v>393</v>
      </c>
      <c r="AC44" s="16" t="s">
        <v>394</v>
      </c>
      <c r="AD44" s="16" t="s">
        <v>394</v>
      </c>
      <c r="AE44" s="16" t="s">
        <v>409</v>
      </c>
    </row>
    <row r="45" spans="1:31" s="2" customFormat="1" ht="99.75" customHeight="1" x14ac:dyDescent="0.25">
      <c r="A45" s="18">
        <v>44</v>
      </c>
      <c r="B45" s="16" t="s">
        <v>62</v>
      </c>
      <c r="C45" s="16" t="s">
        <v>14</v>
      </c>
      <c r="D45" s="16" t="s">
        <v>15</v>
      </c>
      <c r="E45" s="16" t="s">
        <v>219</v>
      </c>
      <c r="F45" s="16" t="s">
        <v>88</v>
      </c>
      <c r="G45" s="16" t="s">
        <v>207</v>
      </c>
      <c r="H45" s="16" t="s">
        <v>361</v>
      </c>
      <c r="I45" s="16" t="s">
        <v>210</v>
      </c>
      <c r="J45" s="17">
        <v>8500000</v>
      </c>
      <c r="K45" s="17">
        <v>6550000</v>
      </c>
      <c r="L45" s="16" t="s">
        <v>231</v>
      </c>
      <c r="M45" s="16" t="s">
        <v>345</v>
      </c>
      <c r="N45" s="16" t="str">
        <f t="shared" si="2"/>
        <v xml:space="preserve">servicii medicale </v>
      </c>
      <c r="O45" s="16" t="s">
        <v>17</v>
      </c>
      <c r="P45" s="16" t="s">
        <v>211</v>
      </c>
      <c r="Q45" s="16" t="s">
        <v>12</v>
      </c>
      <c r="R45" s="16" t="s">
        <v>18</v>
      </c>
      <c r="S45" s="16" t="s">
        <v>18</v>
      </c>
      <c r="T45" s="16" t="s">
        <v>18</v>
      </c>
      <c r="U45" s="16" t="s">
        <v>18</v>
      </c>
      <c r="V45" s="16" t="s">
        <v>186</v>
      </c>
      <c r="W45" s="16" t="s">
        <v>13</v>
      </c>
      <c r="X45" s="16" t="s">
        <v>397</v>
      </c>
      <c r="Y45" s="16" t="s">
        <v>399</v>
      </c>
      <c r="Z45" s="16" t="s">
        <v>397</v>
      </c>
      <c r="AA45" s="16" t="s">
        <v>397</v>
      </c>
      <c r="AB45" s="16" t="s">
        <v>399</v>
      </c>
      <c r="AC45" s="16" t="s">
        <v>399</v>
      </c>
      <c r="AD45" s="16" t="s">
        <v>399</v>
      </c>
      <c r="AE45" s="16" t="s">
        <v>413</v>
      </c>
    </row>
    <row r="46" spans="1:31" s="2" customFormat="1" ht="99.75" customHeight="1" x14ac:dyDescent="0.25">
      <c r="A46" s="18">
        <v>45</v>
      </c>
      <c r="B46" s="16" t="s">
        <v>62</v>
      </c>
      <c r="C46" s="16" t="s">
        <v>14</v>
      </c>
      <c r="D46" s="16" t="s">
        <v>15</v>
      </c>
      <c r="E46" s="16" t="s">
        <v>219</v>
      </c>
      <c r="F46" s="16" t="s">
        <v>88</v>
      </c>
      <c r="G46" s="16" t="s">
        <v>208</v>
      </c>
      <c r="H46" s="16" t="s">
        <v>361</v>
      </c>
      <c r="I46" s="16" t="s">
        <v>79</v>
      </c>
      <c r="J46" s="17">
        <v>1600000</v>
      </c>
      <c r="K46" s="17">
        <v>1285840</v>
      </c>
      <c r="L46" s="16" t="s">
        <v>231</v>
      </c>
      <c r="M46" s="16" t="s">
        <v>345</v>
      </c>
      <c r="N46" s="16" t="str">
        <f t="shared" si="2"/>
        <v>dezvoltare capacitate program</v>
      </c>
      <c r="O46" s="16" t="s">
        <v>17</v>
      </c>
      <c r="P46" s="16" t="s">
        <v>212</v>
      </c>
      <c r="Q46" s="16" t="s">
        <v>12</v>
      </c>
      <c r="R46" s="16" t="s">
        <v>18</v>
      </c>
      <c r="S46" s="16" t="s">
        <v>18</v>
      </c>
      <c r="T46" s="16" t="s">
        <v>18</v>
      </c>
      <c r="U46" s="16" t="s">
        <v>18</v>
      </c>
      <c r="V46" s="16" t="s">
        <v>186</v>
      </c>
      <c r="W46" s="16" t="s">
        <v>13</v>
      </c>
      <c r="X46" s="16" t="s">
        <v>397</v>
      </c>
      <c r="Y46" s="16" t="s">
        <v>399</v>
      </c>
      <c r="Z46" s="16" t="s">
        <v>397</v>
      </c>
      <c r="AA46" s="16" t="s">
        <v>397</v>
      </c>
      <c r="AB46" s="16" t="s">
        <v>399</v>
      </c>
      <c r="AC46" s="16" t="s">
        <v>399</v>
      </c>
      <c r="AD46" s="16" t="s">
        <v>399</v>
      </c>
      <c r="AE46" s="16" t="s">
        <v>413</v>
      </c>
    </row>
    <row r="47" spans="1:31" s="2" customFormat="1" ht="99.75" customHeight="1" x14ac:dyDescent="0.25">
      <c r="A47" s="16">
        <v>46</v>
      </c>
      <c r="B47" s="16" t="s">
        <v>62</v>
      </c>
      <c r="C47" s="16" t="s">
        <v>14</v>
      </c>
      <c r="D47" s="16" t="s">
        <v>15</v>
      </c>
      <c r="E47" s="16" t="s">
        <v>219</v>
      </c>
      <c r="F47" s="16" t="s">
        <v>89</v>
      </c>
      <c r="G47" s="16" t="s">
        <v>207</v>
      </c>
      <c r="H47" s="16" t="s">
        <v>361</v>
      </c>
      <c r="I47" s="16" t="s">
        <v>77</v>
      </c>
      <c r="J47" s="17">
        <v>16000000</v>
      </c>
      <c r="K47" s="17">
        <v>12700000</v>
      </c>
      <c r="L47" s="16" t="s">
        <v>231</v>
      </c>
      <c r="M47" s="16" t="s">
        <v>192</v>
      </c>
      <c r="N47" s="16" t="str">
        <f t="shared" si="2"/>
        <v xml:space="preserve">servicii medicale </v>
      </c>
      <c r="O47" s="16" t="s">
        <v>17</v>
      </c>
      <c r="P47" s="16" t="s">
        <v>211</v>
      </c>
      <c r="Q47" s="16" t="s">
        <v>12</v>
      </c>
      <c r="R47" s="16" t="s">
        <v>18</v>
      </c>
      <c r="S47" s="16" t="s">
        <v>18</v>
      </c>
      <c r="T47" s="16" t="s">
        <v>18</v>
      </c>
      <c r="U47" s="16" t="s">
        <v>18</v>
      </c>
      <c r="V47" s="16" t="s">
        <v>186</v>
      </c>
      <c r="W47" s="16" t="s">
        <v>13</v>
      </c>
      <c r="X47" s="16" t="s">
        <v>400</v>
      </c>
      <c r="Y47" s="16" t="s">
        <v>400</v>
      </c>
      <c r="Z47" s="16" t="s">
        <v>396</v>
      </c>
      <c r="AA47" s="16" t="s">
        <v>396</v>
      </c>
      <c r="AB47" s="16" t="s">
        <v>414</v>
      </c>
      <c r="AC47" s="16" t="s">
        <v>414</v>
      </c>
      <c r="AD47" s="16" t="s">
        <v>414</v>
      </c>
      <c r="AE47" s="16" t="s">
        <v>415</v>
      </c>
    </row>
    <row r="48" spans="1:31" s="2" customFormat="1" ht="99.75" customHeight="1" x14ac:dyDescent="0.25">
      <c r="A48" s="18">
        <v>47</v>
      </c>
      <c r="B48" s="16" t="s">
        <v>62</v>
      </c>
      <c r="C48" s="16" t="s">
        <v>14</v>
      </c>
      <c r="D48" s="16" t="s">
        <v>15</v>
      </c>
      <c r="E48" s="16" t="s">
        <v>219</v>
      </c>
      <c r="F48" s="16" t="s">
        <v>89</v>
      </c>
      <c r="G48" s="16" t="s">
        <v>208</v>
      </c>
      <c r="H48" s="16" t="s">
        <v>361</v>
      </c>
      <c r="I48" s="16" t="s">
        <v>209</v>
      </c>
      <c r="J48" s="17">
        <v>2000000</v>
      </c>
      <c r="K48" s="17">
        <v>1607300</v>
      </c>
      <c r="L48" s="16" t="s">
        <v>231</v>
      </c>
      <c r="M48" s="16" t="s">
        <v>192</v>
      </c>
      <c r="N48" s="16" t="str">
        <f t="shared" si="2"/>
        <v>dezvoltare capacitate program</v>
      </c>
      <c r="O48" s="16" t="s">
        <v>17</v>
      </c>
      <c r="P48" s="16" t="s">
        <v>212</v>
      </c>
      <c r="Q48" s="16" t="s">
        <v>12</v>
      </c>
      <c r="R48" s="16" t="s">
        <v>18</v>
      </c>
      <c r="S48" s="16" t="s">
        <v>18</v>
      </c>
      <c r="T48" s="16" t="s">
        <v>18</v>
      </c>
      <c r="U48" s="16" t="s">
        <v>18</v>
      </c>
      <c r="V48" s="16" t="s">
        <v>186</v>
      </c>
      <c r="W48" s="16" t="s">
        <v>13</v>
      </c>
      <c r="X48" s="16" t="s">
        <v>401</v>
      </c>
      <c r="Y48" s="16" t="s">
        <v>401</v>
      </c>
      <c r="Z48" s="16" t="s">
        <v>401</v>
      </c>
      <c r="AA48" s="16" t="s">
        <v>401</v>
      </c>
      <c r="AB48" s="16" t="s">
        <v>397</v>
      </c>
      <c r="AC48" s="16" t="s">
        <v>397</v>
      </c>
      <c r="AD48" s="16" t="s">
        <v>397</v>
      </c>
      <c r="AE48" s="16" t="s">
        <v>412</v>
      </c>
    </row>
    <row r="49" spans="1:31" s="2" customFormat="1" ht="99.75" customHeight="1" x14ac:dyDescent="0.25">
      <c r="A49" s="18">
        <v>48</v>
      </c>
      <c r="B49" s="16" t="s">
        <v>62</v>
      </c>
      <c r="C49" s="16" t="s">
        <v>14</v>
      </c>
      <c r="D49" s="16" t="s">
        <v>15</v>
      </c>
      <c r="E49" s="16" t="s">
        <v>219</v>
      </c>
      <c r="F49" s="16" t="s">
        <v>90</v>
      </c>
      <c r="G49" s="16" t="s">
        <v>38</v>
      </c>
      <c r="H49" s="16" t="s">
        <v>361</v>
      </c>
      <c r="I49" s="16" t="s">
        <v>79</v>
      </c>
      <c r="J49" s="17">
        <v>5000000</v>
      </c>
      <c r="K49" s="17">
        <v>4018250</v>
      </c>
      <c r="L49" s="16" t="s">
        <v>231</v>
      </c>
      <c r="M49" s="16" t="s">
        <v>193</v>
      </c>
      <c r="N49" s="16" t="str">
        <f t="shared" ref="N49:N53" si="4">G49</f>
        <v>masuri pentru dezvoltarea capacității personalului</v>
      </c>
      <c r="O49" s="16" t="s">
        <v>17</v>
      </c>
      <c r="P49" s="16" t="s">
        <v>142</v>
      </c>
      <c r="Q49" s="16" t="s">
        <v>12</v>
      </c>
      <c r="R49" s="16" t="s">
        <v>18</v>
      </c>
      <c r="S49" s="16" t="s">
        <v>18</v>
      </c>
      <c r="T49" s="16" t="s">
        <v>18</v>
      </c>
      <c r="U49" s="16" t="s">
        <v>18</v>
      </c>
      <c r="V49" s="16" t="s">
        <v>186</v>
      </c>
      <c r="W49" s="16" t="s">
        <v>13</v>
      </c>
      <c r="X49" s="16" t="s">
        <v>397</v>
      </c>
      <c r="Y49" s="16" t="s">
        <v>399</v>
      </c>
      <c r="Z49" s="16" t="s">
        <v>397</v>
      </c>
      <c r="AA49" s="16" t="s">
        <v>397</v>
      </c>
      <c r="AB49" s="16" t="s">
        <v>399</v>
      </c>
      <c r="AC49" s="16" t="s">
        <v>399</v>
      </c>
      <c r="AD49" s="16" t="s">
        <v>399</v>
      </c>
      <c r="AE49" s="16" t="s">
        <v>413</v>
      </c>
    </row>
    <row r="50" spans="1:31" s="2" customFormat="1" ht="99.75" customHeight="1" x14ac:dyDescent="0.25">
      <c r="A50" s="16">
        <v>49</v>
      </c>
      <c r="B50" s="16" t="s">
        <v>62</v>
      </c>
      <c r="C50" s="16" t="s">
        <v>14</v>
      </c>
      <c r="D50" s="16" t="s">
        <v>15</v>
      </c>
      <c r="E50" s="16" t="s">
        <v>219</v>
      </c>
      <c r="F50" s="16" t="s">
        <v>35</v>
      </c>
      <c r="G50" s="16" t="s">
        <v>207</v>
      </c>
      <c r="H50" s="16" t="s">
        <v>361</v>
      </c>
      <c r="I50" s="16" t="s">
        <v>239</v>
      </c>
      <c r="J50" s="17">
        <v>2000000</v>
      </c>
      <c r="K50" s="17">
        <v>800000</v>
      </c>
      <c r="L50" s="16" t="s">
        <v>231</v>
      </c>
      <c r="M50" s="16" t="str">
        <f>M35</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v>
      </c>
      <c r="N50" s="16" t="s">
        <v>207</v>
      </c>
      <c r="O50" s="16" t="s">
        <v>374</v>
      </c>
      <c r="P50" s="16" t="s">
        <v>12</v>
      </c>
      <c r="Q50" s="16" t="s">
        <v>18</v>
      </c>
      <c r="R50" s="16" t="s">
        <v>18</v>
      </c>
      <c r="S50" s="16" t="s">
        <v>18</v>
      </c>
      <c r="T50" s="16" t="s">
        <v>18</v>
      </c>
      <c r="U50" s="16" t="s">
        <v>18</v>
      </c>
      <c r="V50" s="16"/>
      <c r="W50" s="16"/>
      <c r="X50" s="16" t="s">
        <v>394</v>
      </c>
      <c r="Y50" s="16" t="s">
        <v>394</v>
      </c>
      <c r="Z50" s="16" t="s">
        <v>394</v>
      </c>
      <c r="AA50" s="16" t="s">
        <v>395</v>
      </c>
      <c r="AB50" s="16" t="s">
        <v>395</v>
      </c>
      <c r="AC50" s="16" t="s">
        <v>398</v>
      </c>
      <c r="AD50" s="16" t="s">
        <v>398</v>
      </c>
      <c r="AE50" s="16" t="s">
        <v>410</v>
      </c>
    </row>
    <row r="51" spans="1:31" s="2" customFormat="1" ht="121.5" customHeight="1" x14ac:dyDescent="0.25">
      <c r="A51" s="18">
        <v>50</v>
      </c>
      <c r="B51" s="16" t="s">
        <v>62</v>
      </c>
      <c r="C51" s="16" t="s">
        <v>14</v>
      </c>
      <c r="D51" s="16" t="s">
        <v>15</v>
      </c>
      <c r="E51" s="16" t="s">
        <v>219</v>
      </c>
      <c r="F51" s="16" t="s">
        <v>40</v>
      </c>
      <c r="G51" s="16" t="s">
        <v>91</v>
      </c>
      <c r="H51" s="16" t="s">
        <v>361</v>
      </c>
      <c r="I51" s="16" t="s">
        <v>92</v>
      </c>
      <c r="J51" s="17">
        <v>6000000</v>
      </c>
      <c r="K51" s="17">
        <v>5053650</v>
      </c>
      <c r="L51" s="16" t="s">
        <v>231</v>
      </c>
      <c r="M51" s="16" t="s">
        <v>194</v>
      </c>
      <c r="N51" s="16" t="str">
        <f t="shared" si="4"/>
        <v xml:space="preserve">dezvoltarea de mecanisme în domeniul sănătății reproducerii/ formarea personalului si creșterea capacității de a furniza servicii de sănătatea reproducerii, cu accent particular pe cabinetele de planificare familială sprijinite prin PNRR
(119 cabinete de planificare familială vor fi reabilitate și dotate) până la preluarea completă și consolidată în sistemul de îngrijiri prin finanțarea costurilor operaționale ale serviciilor
</v>
      </c>
      <c r="O51" s="16" t="s">
        <v>17</v>
      </c>
      <c r="P51" s="16" t="s">
        <v>141</v>
      </c>
      <c r="Q51" s="16" t="s">
        <v>12</v>
      </c>
      <c r="R51" s="16" t="s">
        <v>18</v>
      </c>
      <c r="S51" s="16" t="s">
        <v>18</v>
      </c>
      <c r="T51" s="16" t="s">
        <v>18</v>
      </c>
      <c r="U51" s="16" t="s">
        <v>18</v>
      </c>
      <c r="V51" s="16" t="s">
        <v>186</v>
      </c>
      <c r="W51" s="16" t="s">
        <v>13</v>
      </c>
      <c r="X51" s="16" t="s">
        <v>394</v>
      </c>
      <c r="Y51" s="16" t="s">
        <v>394</v>
      </c>
      <c r="Z51" s="16" t="s">
        <v>394</v>
      </c>
      <c r="AA51" s="16" t="s">
        <v>395</v>
      </c>
      <c r="AB51" s="16" t="s">
        <v>395</v>
      </c>
      <c r="AC51" s="16" t="s">
        <v>398</v>
      </c>
      <c r="AD51" s="16" t="s">
        <v>398</v>
      </c>
      <c r="AE51" s="16" t="s">
        <v>410</v>
      </c>
    </row>
    <row r="52" spans="1:31" s="2" customFormat="1" ht="99.75" customHeight="1" x14ac:dyDescent="0.25">
      <c r="A52" s="18">
        <v>51</v>
      </c>
      <c r="B52" s="16" t="s">
        <v>62</v>
      </c>
      <c r="C52" s="16" t="s">
        <v>14</v>
      </c>
      <c r="D52" s="16" t="s">
        <v>15</v>
      </c>
      <c r="E52" s="16" t="s">
        <v>220</v>
      </c>
      <c r="F52" s="16" t="s">
        <v>41</v>
      </c>
      <c r="G52" s="16" t="s">
        <v>93</v>
      </c>
      <c r="H52" s="16" t="s">
        <v>361</v>
      </c>
      <c r="I52" s="16" t="s">
        <v>79</v>
      </c>
      <c r="J52" s="17">
        <v>7000000</v>
      </c>
      <c r="K52" s="17">
        <v>5718250</v>
      </c>
      <c r="L52" s="16" t="s">
        <v>231</v>
      </c>
      <c r="M52" s="16" t="s">
        <v>348</v>
      </c>
      <c r="N52" s="16" t="str">
        <f t="shared" si="4"/>
        <v xml:space="preserve">a. dezvoltarea de instrumente de lucru si b.acțiuni de formare/ actualizare de competențe ale personalului implicat în furnizarea serviciilor de reabilitare/recuperare </v>
      </c>
      <c r="O52" s="16" t="s">
        <v>17</v>
      </c>
      <c r="P52" s="16" t="s">
        <v>141</v>
      </c>
      <c r="Q52" s="16" t="s">
        <v>12</v>
      </c>
      <c r="R52" s="16" t="s">
        <v>18</v>
      </c>
      <c r="S52" s="16" t="s">
        <v>18</v>
      </c>
      <c r="T52" s="16" t="s">
        <v>18</v>
      </c>
      <c r="U52" s="16" t="s">
        <v>18</v>
      </c>
      <c r="V52" s="16" t="s">
        <v>186</v>
      </c>
      <c r="W52" s="16" t="s">
        <v>13</v>
      </c>
      <c r="X52" s="16" t="s">
        <v>394</v>
      </c>
      <c r="Y52" s="16" t="s">
        <v>394</v>
      </c>
      <c r="Z52" s="16" t="s">
        <v>394</v>
      </c>
      <c r="AA52" s="16" t="s">
        <v>395</v>
      </c>
      <c r="AB52" s="16" t="s">
        <v>395</v>
      </c>
      <c r="AC52" s="16" t="s">
        <v>398</v>
      </c>
      <c r="AD52" s="16" t="s">
        <v>398</v>
      </c>
      <c r="AE52" s="16" t="s">
        <v>410</v>
      </c>
    </row>
    <row r="53" spans="1:31" s="2" customFormat="1" ht="99.75" customHeight="1" x14ac:dyDescent="0.25">
      <c r="A53" s="16">
        <v>52</v>
      </c>
      <c r="B53" s="16" t="s">
        <v>62</v>
      </c>
      <c r="C53" s="16" t="s">
        <v>14</v>
      </c>
      <c r="D53" s="16" t="s">
        <v>15</v>
      </c>
      <c r="E53" s="16" t="s">
        <v>220</v>
      </c>
      <c r="F53" s="16" t="s">
        <v>41</v>
      </c>
      <c r="G53" s="16" t="s">
        <v>94</v>
      </c>
      <c r="H53" s="16" t="s">
        <v>361</v>
      </c>
      <c r="I53" s="16" t="s">
        <v>77</v>
      </c>
      <c r="J53" s="17">
        <v>35000000</v>
      </c>
      <c r="K53" s="17">
        <v>27500000</v>
      </c>
      <c r="L53" s="16" t="s">
        <v>231</v>
      </c>
      <c r="M53" s="16" t="s">
        <v>195</v>
      </c>
      <c r="N53" s="16" t="str">
        <f t="shared" si="4"/>
        <v xml:space="preserve">c. creșterea capacitării de furnizare de servicii de reabilitare/ recuperare prin finanțarea costurilor operaționale ale serviciilor </v>
      </c>
      <c r="O53" s="16" t="s">
        <v>17</v>
      </c>
      <c r="P53" s="16" t="s">
        <v>76</v>
      </c>
      <c r="Q53" s="16" t="s">
        <v>12</v>
      </c>
      <c r="R53" s="16" t="s">
        <v>18</v>
      </c>
      <c r="S53" s="16" t="s">
        <v>18</v>
      </c>
      <c r="T53" s="16" t="s">
        <v>18</v>
      </c>
      <c r="U53" s="16" t="s">
        <v>18</v>
      </c>
      <c r="V53" s="16" t="s">
        <v>186</v>
      </c>
      <c r="W53" s="16" t="s">
        <v>13</v>
      </c>
      <c r="X53" s="16" t="s">
        <v>395</v>
      </c>
      <c r="Y53" s="16" t="s">
        <v>395</v>
      </c>
      <c r="Z53" s="16" t="s">
        <v>398</v>
      </c>
      <c r="AA53" s="16" t="s">
        <v>402</v>
      </c>
      <c r="AB53" s="16" t="s">
        <v>401</v>
      </c>
      <c r="AC53" s="16" t="s">
        <v>401</v>
      </c>
      <c r="AD53" s="16" t="s">
        <v>401</v>
      </c>
      <c r="AE53" s="16" t="s">
        <v>411</v>
      </c>
    </row>
    <row r="54" spans="1:31" s="22" customFormat="1" ht="99.75" customHeight="1" x14ac:dyDescent="0.25">
      <c r="A54" s="19">
        <v>53</v>
      </c>
      <c r="B54" s="20" t="s">
        <v>62</v>
      </c>
      <c r="C54" s="20" t="s">
        <v>14</v>
      </c>
      <c r="D54" s="20" t="s">
        <v>15</v>
      </c>
      <c r="E54" s="20" t="s">
        <v>219</v>
      </c>
      <c r="F54" s="20" t="s">
        <v>31</v>
      </c>
      <c r="G54" s="20" t="s">
        <v>31</v>
      </c>
      <c r="H54" s="20" t="s">
        <v>360</v>
      </c>
      <c r="I54" s="20" t="s">
        <v>239</v>
      </c>
      <c r="J54" s="21">
        <v>6000000</v>
      </c>
      <c r="K54" s="21">
        <v>2400000</v>
      </c>
      <c r="L54" s="20" t="s">
        <v>230</v>
      </c>
      <c r="M54" s="20" t="str">
        <f>M24</f>
        <v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v>
      </c>
      <c r="N54" s="20" t="str">
        <f>N24</f>
        <v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Acțiuni eligibile: dotare/ extindere/ modernizare/ reabilitare
Prin dotare se vizează inclusiv echipamente pentru digitalizare
Investițiile de infrastructură (reabilitare/ modernizare/ extindere) vor avea în vedere eficiența resurselor, nu numai eficiența energetică
*în contextul acestora pot fi finanțate inclusiv laboratoare de analize medicale și de imagistică care deservesc unitățile sanitare/ structurile sanitare publice care desfășoară activități medicale de tip ambulatoriu/ acordă asistență medicală ambulatorie
</v>
      </c>
      <c r="O54" s="20" t="s">
        <v>17</v>
      </c>
      <c r="P54" s="20" t="str">
        <f>P24</f>
        <v>competitiv</v>
      </c>
      <c r="Q54" s="20" t="s">
        <v>12</v>
      </c>
      <c r="R54" s="20" t="s">
        <v>18</v>
      </c>
      <c r="S54" s="20" t="s">
        <v>18</v>
      </c>
      <c r="T54" s="20" t="s">
        <v>18</v>
      </c>
      <c r="U54" s="20" t="s">
        <v>18</v>
      </c>
      <c r="V54" s="20" t="str">
        <f>V24</f>
        <v>nu este cazul</v>
      </c>
      <c r="W54" s="20" t="s">
        <v>13</v>
      </c>
      <c r="X54" s="20" t="s">
        <v>393</v>
      </c>
      <c r="Y54" s="20" t="s">
        <v>393</v>
      </c>
      <c r="Z54" s="20" t="s">
        <v>394</v>
      </c>
      <c r="AA54" s="20" t="s">
        <v>394</v>
      </c>
      <c r="AB54" s="20" t="s">
        <v>394</v>
      </c>
      <c r="AC54" s="20" t="s">
        <v>395</v>
      </c>
      <c r="AD54" s="20" t="s">
        <v>395</v>
      </c>
      <c r="AE54" s="20" t="s">
        <v>419</v>
      </c>
    </row>
    <row r="55" spans="1:31" ht="99.75" customHeight="1" x14ac:dyDescent="0.25">
      <c r="A55" s="18">
        <v>54</v>
      </c>
      <c r="B55" s="16" t="s">
        <v>62</v>
      </c>
      <c r="C55" s="16" t="s">
        <v>14</v>
      </c>
      <c r="D55" s="16" t="s">
        <v>15</v>
      </c>
      <c r="E55" s="16" t="s">
        <v>220</v>
      </c>
      <c r="F55" s="16" t="s">
        <v>283</v>
      </c>
      <c r="G55" s="16" t="s">
        <v>282</v>
      </c>
      <c r="H55" s="16" t="s">
        <v>360</v>
      </c>
      <c r="I55" s="16" t="s">
        <v>284</v>
      </c>
      <c r="J55" s="17">
        <v>100000000</v>
      </c>
      <c r="K55" s="17">
        <v>42500000</v>
      </c>
      <c r="L55" s="16" t="s">
        <v>230</v>
      </c>
      <c r="M55" s="16" t="s">
        <v>332</v>
      </c>
      <c r="N55" s="16" t="s">
        <v>286</v>
      </c>
      <c r="O55" s="16" t="s">
        <v>17</v>
      </c>
      <c r="P55" s="16" t="s">
        <v>76</v>
      </c>
      <c r="Q55" s="16" t="s">
        <v>12</v>
      </c>
      <c r="R55" s="16" t="s">
        <v>18</v>
      </c>
      <c r="S55" s="16" t="s">
        <v>18</v>
      </c>
      <c r="T55" s="16" t="s">
        <v>18</v>
      </c>
      <c r="U55" s="16" t="s">
        <v>18</v>
      </c>
      <c r="V55" s="16" t="s">
        <v>186</v>
      </c>
      <c r="W55" s="16" t="s">
        <v>13</v>
      </c>
      <c r="X55" s="16" t="s">
        <v>392</v>
      </c>
      <c r="Y55" s="16" t="s">
        <v>393</v>
      </c>
      <c r="Z55" s="16" t="s">
        <v>393</v>
      </c>
      <c r="AA55" s="16" t="s">
        <v>394</v>
      </c>
      <c r="AB55" s="16" t="s">
        <v>394</v>
      </c>
      <c r="AC55" s="16" t="s">
        <v>394</v>
      </c>
      <c r="AD55" s="16" t="s">
        <v>394</v>
      </c>
      <c r="AE55" s="16" t="s">
        <v>409</v>
      </c>
    </row>
    <row r="56" spans="1:31" s="2" customFormat="1" ht="99.75" customHeight="1" x14ac:dyDescent="0.25">
      <c r="A56" s="16">
        <v>55</v>
      </c>
      <c r="B56" s="16" t="s">
        <v>62</v>
      </c>
      <c r="C56" s="16" t="s">
        <v>14</v>
      </c>
      <c r="D56" s="16" t="s">
        <v>15</v>
      </c>
      <c r="E56" s="16" t="s">
        <v>220</v>
      </c>
      <c r="F56" s="16" t="s">
        <v>95</v>
      </c>
      <c r="G56" s="16" t="s">
        <v>378</v>
      </c>
      <c r="H56" s="16" t="s">
        <v>361</v>
      </c>
      <c r="I56" s="16" t="s">
        <v>79</v>
      </c>
      <c r="J56" s="17">
        <v>11500000</v>
      </c>
      <c r="K56" s="17">
        <v>9311500</v>
      </c>
      <c r="L56" s="16" t="s">
        <v>231</v>
      </c>
      <c r="M56" s="16" t="s">
        <v>349</v>
      </c>
      <c r="N56" s="16" t="str">
        <f t="shared" ref="N56:N59" si="5">G56</f>
        <v>a. dezvoltarea de instrumente de lucru și mecanisme care să faciliteze creșterea accesibilității și eficacității serviciilor de îngrijire paliativă și de îngrijiri la domiciliu (ex. ghiduri/ proceduri/ protocoale de lucru/ colaborări interdisciplinare etc) si b. acțiuni de formare/ actualizare de competențe ale personalului implicat în furnizarea de servicii de îngrijire paliativă</v>
      </c>
      <c r="O56" s="16" t="s">
        <v>17</v>
      </c>
      <c r="P56" s="16" t="s">
        <v>377</v>
      </c>
      <c r="Q56" s="16" t="s">
        <v>12</v>
      </c>
      <c r="R56" s="16" t="s">
        <v>18</v>
      </c>
      <c r="S56" s="16" t="s">
        <v>18</v>
      </c>
      <c r="T56" s="16" t="s">
        <v>18</v>
      </c>
      <c r="U56" s="16" t="s">
        <v>18</v>
      </c>
      <c r="V56" s="16" t="s">
        <v>186</v>
      </c>
      <c r="W56" s="16" t="s">
        <v>13</v>
      </c>
      <c r="X56" s="16" t="s">
        <v>394</v>
      </c>
      <c r="Y56" s="16" t="s">
        <v>394</v>
      </c>
      <c r="Z56" s="16" t="s">
        <v>394</v>
      </c>
      <c r="AA56" s="16" t="s">
        <v>395</v>
      </c>
      <c r="AB56" s="16" t="s">
        <v>395</v>
      </c>
      <c r="AC56" s="16" t="s">
        <v>398</v>
      </c>
      <c r="AD56" s="16" t="s">
        <v>398</v>
      </c>
      <c r="AE56" s="16" t="s">
        <v>410</v>
      </c>
    </row>
    <row r="57" spans="1:31" s="2" customFormat="1" ht="99.75" customHeight="1" x14ac:dyDescent="0.25">
      <c r="A57" s="18">
        <v>56</v>
      </c>
      <c r="B57" s="16" t="s">
        <v>62</v>
      </c>
      <c r="C57" s="16" t="s">
        <v>14</v>
      </c>
      <c r="D57" s="16" t="s">
        <v>15</v>
      </c>
      <c r="E57" s="16" t="s">
        <v>220</v>
      </c>
      <c r="F57" s="16" t="s">
        <v>95</v>
      </c>
      <c r="G57" s="16" t="s">
        <v>96</v>
      </c>
      <c r="H57" s="16" t="s">
        <v>361</v>
      </c>
      <c r="I57" s="16" t="s">
        <v>77</v>
      </c>
      <c r="J57" s="17">
        <v>41963257</v>
      </c>
      <c r="K57" s="17">
        <v>32335834</v>
      </c>
      <c r="L57" s="16" t="s">
        <v>231</v>
      </c>
      <c r="M57" s="16" t="s">
        <v>350</v>
      </c>
      <c r="N57" s="16" t="str">
        <f t="shared" si="5"/>
        <v xml:space="preserve">c. creșterea capacitării de furnizare de servicii de îngrijire paliativă, inclusiv îngrijire paliativă la domiciliu, prin finanțarea costurilor operaționale ale serviciilor </v>
      </c>
      <c r="O57" s="16" t="s">
        <v>17</v>
      </c>
      <c r="P57" s="16" t="s">
        <v>143</v>
      </c>
      <c r="Q57" s="16" t="s">
        <v>12</v>
      </c>
      <c r="R57" s="16" t="s">
        <v>18</v>
      </c>
      <c r="S57" s="16" t="s">
        <v>18</v>
      </c>
      <c r="T57" s="16" t="s">
        <v>18</v>
      </c>
      <c r="U57" s="16" t="s">
        <v>18</v>
      </c>
      <c r="V57" s="16" t="s">
        <v>186</v>
      </c>
      <c r="W57" s="16" t="s">
        <v>13</v>
      </c>
      <c r="X57" s="16" t="s">
        <v>396</v>
      </c>
      <c r="Y57" s="16" t="s">
        <v>396</v>
      </c>
      <c r="Z57" s="16" t="s">
        <v>396</v>
      </c>
      <c r="AA57" s="16" t="s">
        <v>396</v>
      </c>
      <c r="AB57" s="16" t="s">
        <v>414</v>
      </c>
      <c r="AC57" s="16" t="s">
        <v>414</v>
      </c>
      <c r="AD57" s="16" t="s">
        <v>414</v>
      </c>
      <c r="AE57" s="16" t="s">
        <v>416</v>
      </c>
    </row>
    <row r="58" spans="1:31" s="2" customFormat="1" ht="99.75" customHeight="1" x14ac:dyDescent="0.25">
      <c r="A58" s="18">
        <v>57</v>
      </c>
      <c r="B58" s="16" t="s">
        <v>62</v>
      </c>
      <c r="C58" s="16" t="s">
        <v>14</v>
      </c>
      <c r="D58" s="16" t="s">
        <v>15</v>
      </c>
      <c r="E58" s="16" t="s">
        <v>220</v>
      </c>
      <c r="F58" s="16" t="s">
        <v>42</v>
      </c>
      <c r="G58" s="16" t="s">
        <v>97</v>
      </c>
      <c r="H58" s="16" t="s">
        <v>361</v>
      </c>
      <c r="I58" s="16" t="s">
        <v>79</v>
      </c>
      <c r="J58" s="17">
        <v>6500000</v>
      </c>
      <c r="K58" s="17">
        <v>5293250</v>
      </c>
      <c r="L58" s="16" t="s">
        <v>231</v>
      </c>
      <c r="M58" s="16" t="s">
        <v>351</v>
      </c>
      <c r="N58" s="16" t="str">
        <f t="shared" si="5"/>
        <v>a.dezvoltarea de instrumente de lucru și mecanisme si b.  acțiuni de formare/ actualizare de competențe ale personalului implicat în furnizarea serviciilor de spitalizare prelungită</v>
      </c>
      <c r="O58" s="16" t="s">
        <v>17</v>
      </c>
      <c r="P58" s="16" t="s">
        <v>144</v>
      </c>
      <c r="Q58" s="16" t="s">
        <v>12</v>
      </c>
      <c r="R58" s="16" t="s">
        <v>18</v>
      </c>
      <c r="S58" s="16" t="s">
        <v>18</v>
      </c>
      <c r="T58" s="16" t="s">
        <v>18</v>
      </c>
      <c r="U58" s="16" t="s">
        <v>18</v>
      </c>
      <c r="V58" s="16" t="s">
        <v>186</v>
      </c>
      <c r="W58" s="16" t="s">
        <v>13</v>
      </c>
      <c r="X58" s="16" t="s">
        <v>395</v>
      </c>
      <c r="Y58" s="16" t="s">
        <v>398</v>
      </c>
      <c r="Z58" s="16" t="s">
        <v>398</v>
      </c>
      <c r="AA58" s="16" t="s">
        <v>402</v>
      </c>
      <c r="AB58" s="16" t="s">
        <v>401</v>
      </c>
      <c r="AC58" s="16" t="s">
        <v>401</v>
      </c>
      <c r="AD58" s="16" t="s">
        <v>401</v>
      </c>
      <c r="AE58" s="16" t="s">
        <v>411</v>
      </c>
    </row>
    <row r="59" spans="1:31" s="2" customFormat="1" ht="99.75" customHeight="1" x14ac:dyDescent="0.25">
      <c r="A59" s="16">
        <v>58</v>
      </c>
      <c r="B59" s="16" t="s">
        <v>62</v>
      </c>
      <c r="C59" s="16" t="s">
        <v>14</v>
      </c>
      <c r="D59" s="16" t="s">
        <v>15</v>
      </c>
      <c r="E59" s="16" t="s">
        <v>220</v>
      </c>
      <c r="F59" s="16" t="s">
        <v>42</v>
      </c>
      <c r="G59" s="16" t="s">
        <v>98</v>
      </c>
      <c r="H59" s="16" t="s">
        <v>361</v>
      </c>
      <c r="I59" s="16" t="s">
        <v>75</v>
      </c>
      <c r="J59" s="17">
        <v>20000000</v>
      </c>
      <c r="K59" s="17">
        <v>17000000</v>
      </c>
      <c r="L59" s="16" t="s">
        <v>231</v>
      </c>
      <c r="M59" s="16" t="s">
        <v>352</v>
      </c>
      <c r="N59" s="16" t="str">
        <f t="shared" si="5"/>
        <v xml:space="preserve">c. creșterea capacitării de furnizare de servicii de spitalizare prelungită pentru boli cronice, prin finanțarea costurilor operaționale ale serviciilor </v>
      </c>
      <c r="O59" s="16" t="s">
        <v>17</v>
      </c>
      <c r="P59" s="16" t="s">
        <v>76</v>
      </c>
      <c r="Q59" s="16" t="s">
        <v>12</v>
      </c>
      <c r="R59" s="16" t="s">
        <v>18</v>
      </c>
      <c r="S59" s="16" t="s">
        <v>18</v>
      </c>
      <c r="T59" s="16" t="s">
        <v>18</v>
      </c>
      <c r="U59" s="16" t="s">
        <v>18</v>
      </c>
      <c r="V59" s="16" t="s">
        <v>186</v>
      </c>
      <c r="W59" s="16" t="s">
        <v>13</v>
      </c>
      <c r="X59" s="16" t="s">
        <v>396</v>
      </c>
      <c r="Y59" s="16" t="s">
        <v>396</v>
      </c>
      <c r="Z59" s="16" t="s">
        <v>396</v>
      </c>
      <c r="AA59" s="16" t="s">
        <v>396</v>
      </c>
      <c r="AB59" s="16" t="s">
        <v>414</v>
      </c>
      <c r="AC59" s="16" t="s">
        <v>414</v>
      </c>
      <c r="AD59" s="16" t="s">
        <v>414</v>
      </c>
      <c r="AE59" s="16" t="s">
        <v>416</v>
      </c>
    </row>
    <row r="60" spans="1:31" ht="99.75" customHeight="1" x14ac:dyDescent="0.25">
      <c r="A60" s="18">
        <v>59</v>
      </c>
      <c r="B60" s="16" t="s">
        <v>62</v>
      </c>
      <c r="C60" s="16" t="s">
        <v>14</v>
      </c>
      <c r="D60" s="16" t="s">
        <v>15</v>
      </c>
      <c r="E60" s="16" t="s">
        <v>220</v>
      </c>
      <c r="F60" s="16" t="s">
        <v>283</v>
      </c>
      <c r="G60" s="16" t="s">
        <v>282</v>
      </c>
      <c r="H60" s="16" t="s">
        <v>360</v>
      </c>
      <c r="I60" s="16" t="s">
        <v>239</v>
      </c>
      <c r="J60" s="17">
        <v>20000000</v>
      </c>
      <c r="K60" s="17">
        <v>4000000</v>
      </c>
      <c r="L60" s="16" t="s">
        <v>230</v>
      </c>
      <c r="M60" s="16" t="s">
        <v>332</v>
      </c>
      <c r="N60" s="16" t="s">
        <v>285</v>
      </c>
      <c r="O60" s="16" t="s">
        <v>17</v>
      </c>
      <c r="P60" s="16" t="s">
        <v>76</v>
      </c>
      <c r="Q60" s="16" t="s">
        <v>12</v>
      </c>
      <c r="R60" s="16" t="s">
        <v>18</v>
      </c>
      <c r="S60" s="16" t="s">
        <v>18</v>
      </c>
      <c r="T60" s="16" t="s">
        <v>18</v>
      </c>
      <c r="U60" s="16" t="s">
        <v>18</v>
      </c>
      <c r="V60" s="16" t="s">
        <v>186</v>
      </c>
      <c r="W60" s="16" t="s">
        <v>13</v>
      </c>
      <c r="X60" s="16" t="s">
        <v>392</v>
      </c>
      <c r="Y60" s="16" t="s">
        <v>393</v>
      </c>
      <c r="Z60" s="16" t="s">
        <v>393</v>
      </c>
      <c r="AA60" s="16" t="s">
        <v>394</v>
      </c>
      <c r="AB60" s="16" t="s">
        <v>394</v>
      </c>
      <c r="AC60" s="16" t="s">
        <v>394</v>
      </c>
      <c r="AD60" s="16" t="s">
        <v>394</v>
      </c>
      <c r="AE60" s="16" t="s">
        <v>409</v>
      </c>
    </row>
    <row r="61" spans="1:31" ht="99.75" customHeight="1" x14ac:dyDescent="0.25">
      <c r="A61" s="18">
        <v>60</v>
      </c>
      <c r="B61" s="16" t="s">
        <v>62</v>
      </c>
      <c r="C61" s="16" t="s">
        <v>14</v>
      </c>
      <c r="D61" s="16" t="s">
        <v>15</v>
      </c>
      <c r="E61" s="16" t="s">
        <v>220</v>
      </c>
      <c r="F61" s="16" t="s">
        <v>287</v>
      </c>
      <c r="G61" s="16" t="s">
        <v>289</v>
      </c>
      <c r="H61" s="16" t="s">
        <v>360</v>
      </c>
      <c r="I61" s="16" t="s">
        <v>284</v>
      </c>
      <c r="J61" s="17">
        <v>40210400</v>
      </c>
      <c r="K61" s="17">
        <v>25678840</v>
      </c>
      <c r="L61" s="16" t="s">
        <v>230</v>
      </c>
      <c r="M61" s="16" t="s">
        <v>333</v>
      </c>
      <c r="N61" s="16" t="s">
        <v>288</v>
      </c>
      <c r="O61" s="16" t="s">
        <v>17</v>
      </c>
      <c r="P61" s="16" t="s">
        <v>76</v>
      </c>
      <c r="Q61" s="16" t="s">
        <v>12</v>
      </c>
      <c r="R61" s="16" t="s">
        <v>18</v>
      </c>
      <c r="S61" s="16" t="s">
        <v>18</v>
      </c>
      <c r="T61" s="16" t="s">
        <v>18</v>
      </c>
      <c r="U61" s="16" t="s">
        <v>18</v>
      </c>
      <c r="V61" s="16" t="s">
        <v>186</v>
      </c>
      <c r="W61" s="16" t="s">
        <v>13</v>
      </c>
      <c r="X61" s="16" t="s">
        <v>392</v>
      </c>
      <c r="Y61" s="16" t="s">
        <v>393</v>
      </c>
      <c r="Z61" s="16" t="s">
        <v>393</v>
      </c>
      <c r="AA61" s="16" t="s">
        <v>394</v>
      </c>
      <c r="AB61" s="16" t="s">
        <v>394</v>
      </c>
      <c r="AC61" s="16" t="s">
        <v>394</v>
      </c>
      <c r="AD61" s="16" t="s">
        <v>394</v>
      </c>
      <c r="AE61" s="16" t="s">
        <v>409</v>
      </c>
    </row>
    <row r="62" spans="1:31" ht="99.75" customHeight="1" x14ac:dyDescent="0.25">
      <c r="A62" s="16">
        <v>61</v>
      </c>
      <c r="B62" s="16" t="s">
        <v>62</v>
      </c>
      <c r="C62" s="16" t="s">
        <v>14</v>
      </c>
      <c r="D62" s="16" t="s">
        <v>15</v>
      </c>
      <c r="E62" s="16" t="s">
        <v>220</v>
      </c>
      <c r="F62" s="16" t="s">
        <v>287</v>
      </c>
      <c r="G62" s="16" t="s">
        <v>289</v>
      </c>
      <c r="H62" s="16" t="s">
        <v>360</v>
      </c>
      <c r="I62" s="16" t="s">
        <v>239</v>
      </c>
      <c r="J62" s="17">
        <v>10000000</v>
      </c>
      <c r="K62" s="17">
        <v>2182000</v>
      </c>
      <c r="L62" s="16" t="s">
        <v>230</v>
      </c>
      <c r="M62" s="16" t="s">
        <v>333</v>
      </c>
      <c r="N62" s="16" t="s">
        <v>288</v>
      </c>
      <c r="O62" s="16" t="s">
        <v>17</v>
      </c>
      <c r="P62" s="16" t="s">
        <v>76</v>
      </c>
      <c r="Q62" s="16" t="s">
        <v>186</v>
      </c>
      <c r="R62" s="16" t="s">
        <v>12</v>
      </c>
      <c r="S62" s="16" t="s">
        <v>18</v>
      </c>
      <c r="T62" s="16" t="s">
        <v>18</v>
      </c>
      <c r="U62" s="16" t="s">
        <v>18</v>
      </c>
      <c r="V62" s="16" t="s">
        <v>18</v>
      </c>
      <c r="W62" s="16" t="s">
        <v>13</v>
      </c>
      <c r="X62" s="16" t="s">
        <v>392</v>
      </c>
      <c r="Y62" s="16" t="s">
        <v>393</v>
      </c>
      <c r="Z62" s="16" t="s">
        <v>393</v>
      </c>
      <c r="AA62" s="16" t="s">
        <v>394</v>
      </c>
      <c r="AB62" s="16" t="s">
        <v>394</v>
      </c>
      <c r="AC62" s="16" t="s">
        <v>394</v>
      </c>
      <c r="AD62" s="16" t="s">
        <v>394</v>
      </c>
      <c r="AE62" s="16" t="s">
        <v>409</v>
      </c>
    </row>
    <row r="63" spans="1:31" ht="128.25" customHeight="1" x14ac:dyDescent="0.25">
      <c r="A63" s="18">
        <v>62</v>
      </c>
      <c r="B63" s="16" t="s">
        <v>62</v>
      </c>
      <c r="C63" s="16" t="s">
        <v>14</v>
      </c>
      <c r="D63" s="16" t="s">
        <v>15</v>
      </c>
      <c r="E63" s="16" t="s">
        <v>220</v>
      </c>
      <c r="F63" s="16" t="s">
        <v>99</v>
      </c>
      <c r="G63" s="16" t="s">
        <v>302</v>
      </c>
      <c r="H63" s="16" t="s">
        <v>360</v>
      </c>
      <c r="I63" s="16" t="s">
        <v>298</v>
      </c>
      <c r="J63" s="17">
        <v>425000000</v>
      </c>
      <c r="K63" s="17">
        <v>42500000</v>
      </c>
      <c r="L63" s="16" t="s">
        <v>230</v>
      </c>
      <c r="M63" s="16" t="s">
        <v>417</v>
      </c>
      <c r="N63" s="16" t="s">
        <v>100</v>
      </c>
      <c r="O63" s="16" t="s">
        <v>17</v>
      </c>
      <c r="P63" s="16" t="s">
        <v>303</v>
      </c>
      <c r="Q63" s="16" t="s">
        <v>12</v>
      </c>
      <c r="R63" s="16" t="s">
        <v>18</v>
      </c>
      <c r="S63" s="16" t="s">
        <v>18</v>
      </c>
      <c r="T63" s="16" t="s">
        <v>18</v>
      </c>
      <c r="U63" s="16" t="s">
        <v>18</v>
      </c>
      <c r="V63" s="16" t="s">
        <v>186</v>
      </c>
      <c r="W63" s="16" t="s">
        <v>13</v>
      </c>
      <c r="X63" s="16" t="s">
        <v>391</v>
      </c>
      <c r="Y63" s="16" t="s">
        <v>392</v>
      </c>
      <c r="Z63" s="16" t="s">
        <v>392</v>
      </c>
      <c r="AA63" s="16" t="s">
        <v>393</v>
      </c>
      <c r="AB63" s="16" t="s">
        <v>393</v>
      </c>
      <c r="AC63" s="16" t="s">
        <v>394</v>
      </c>
      <c r="AD63" s="16" t="s">
        <v>394</v>
      </c>
      <c r="AE63" s="16" t="s">
        <v>409</v>
      </c>
    </row>
    <row r="64" spans="1:31" ht="99.75" customHeight="1" x14ac:dyDescent="0.25">
      <c r="A64" s="18">
        <v>63</v>
      </c>
      <c r="B64" s="16" t="s">
        <v>62</v>
      </c>
      <c r="C64" s="16" t="s">
        <v>14</v>
      </c>
      <c r="D64" s="16" t="s">
        <v>15</v>
      </c>
      <c r="E64" s="16" t="s">
        <v>221</v>
      </c>
      <c r="F64" s="16" t="s">
        <v>43</v>
      </c>
      <c r="G64" s="16" t="s">
        <v>101</v>
      </c>
      <c r="H64" s="16" t="s">
        <v>360</v>
      </c>
      <c r="I64" s="16" t="s">
        <v>79</v>
      </c>
      <c r="J64" s="17">
        <v>21000000</v>
      </c>
      <c r="K64" s="17">
        <v>10662091</v>
      </c>
      <c r="L64" s="16" t="s">
        <v>230</v>
      </c>
      <c r="M64" s="16" t="s">
        <v>290</v>
      </c>
      <c r="N64" s="16" t="s">
        <v>163</v>
      </c>
      <c r="O64" s="16" t="s">
        <v>17</v>
      </c>
      <c r="P64" s="16" t="s">
        <v>145</v>
      </c>
      <c r="Q64" s="16" t="s">
        <v>12</v>
      </c>
      <c r="R64" s="16" t="s">
        <v>18</v>
      </c>
      <c r="S64" s="16" t="s">
        <v>18</v>
      </c>
      <c r="T64" s="16" t="s">
        <v>18</v>
      </c>
      <c r="U64" s="16" t="s">
        <v>18</v>
      </c>
      <c r="V64" s="16" t="s">
        <v>186</v>
      </c>
      <c r="W64" s="16" t="s">
        <v>13</v>
      </c>
      <c r="X64" s="16" t="s">
        <v>391</v>
      </c>
      <c r="Y64" s="16" t="s">
        <v>392</v>
      </c>
      <c r="Z64" s="16" t="s">
        <v>392</v>
      </c>
      <c r="AA64" s="16" t="s">
        <v>393</v>
      </c>
      <c r="AB64" s="16" t="s">
        <v>393</v>
      </c>
      <c r="AC64" s="16" t="s">
        <v>394</v>
      </c>
      <c r="AD64" s="16" t="s">
        <v>394</v>
      </c>
      <c r="AE64" s="16" t="s">
        <v>409</v>
      </c>
    </row>
    <row r="65" spans="1:31" s="22" customFormat="1" ht="99.75" customHeight="1" x14ac:dyDescent="0.25">
      <c r="A65" s="20">
        <v>64</v>
      </c>
      <c r="B65" s="20" t="s">
        <v>62</v>
      </c>
      <c r="C65" s="20" t="s">
        <v>14</v>
      </c>
      <c r="D65" s="20" t="s">
        <v>15</v>
      </c>
      <c r="E65" s="20" t="s">
        <v>221</v>
      </c>
      <c r="F65" s="20" t="s">
        <v>43</v>
      </c>
      <c r="G65" s="20" t="s">
        <v>102</v>
      </c>
      <c r="H65" s="20" t="s">
        <v>360</v>
      </c>
      <c r="I65" s="20" t="s">
        <v>238</v>
      </c>
      <c r="J65" s="21">
        <v>15000000</v>
      </c>
      <c r="K65" s="21">
        <v>12750000</v>
      </c>
      <c r="L65" s="20" t="s">
        <v>230</v>
      </c>
      <c r="M65" s="20" t="s">
        <v>291</v>
      </c>
      <c r="N65" s="20" t="s">
        <v>164</v>
      </c>
      <c r="O65" s="20" t="s">
        <v>17</v>
      </c>
      <c r="P65" s="20" t="s">
        <v>145</v>
      </c>
      <c r="Q65" s="20" t="s">
        <v>12</v>
      </c>
      <c r="R65" s="20" t="s">
        <v>18</v>
      </c>
      <c r="S65" s="20" t="s">
        <v>18</v>
      </c>
      <c r="T65" s="20" t="s">
        <v>18</v>
      </c>
      <c r="U65" s="20" t="s">
        <v>18</v>
      </c>
      <c r="V65" s="20" t="s">
        <v>186</v>
      </c>
      <c r="W65" s="20" t="s">
        <v>13</v>
      </c>
      <c r="X65" s="20" t="s">
        <v>393</v>
      </c>
      <c r="Y65" s="20" t="s">
        <v>393</v>
      </c>
      <c r="Z65" s="20" t="s">
        <v>394</v>
      </c>
      <c r="AA65" s="20" t="s">
        <v>394</v>
      </c>
      <c r="AB65" s="20" t="s">
        <v>394</v>
      </c>
      <c r="AC65" s="20" t="s">
        <v>395</v>
      </c>
      <c r="AD65" s="20" t="s">
        <v>395</v>
      </c>
      <c r="AE65" s="20" t="s">
        <v>419</v>
      </c>
    </row>
    <row r="66" spans="1:31" ht="99.75" customHeight="1" x14ac:dyDescent="0.25">
      <c r="A66" s="18">
        <v>65</v>
      </c>
      <c r="B66" s="16" t="s">
        <v>62</v>
      </c>
      <c r="C66" s="16" t="s">
        <v>14</v>
      </c>
      <c r="D66" s="16" t="s">
        <v>15</v>
      </c>
      <c r="E66" s="16" t="s">
        <v>221</v>
      </c>
      <c r="F66" s="16" t="s">
        <v>43</v>
      </c>
      <c r="G66" s="16" t="s">
        <v>103</v>
      </c>
      <c r="H66" s="16" t="s">
        <v>360</v>
      </c>
      <c r="I66" s="16" t="s">
        <v>238</v>
      </c>
      <c r="J66" s="17">
        <v>22000000</v>
      </c>
      <c r="K66" s="17">
        <v>18700000</v>
      </c>
      <c r="L66" s="16" t="s">
        <v>230</v>
      </c>
      <c r="M66" s="16" t="s">
        <v>334</v>
      </c>
      <c r="N66" s="16" t="s">
        <v>165</v>
      </c>
      <c r="O66" s="16" t="s">
        <v>17</v>
      </c>
      <c r="P66" s="16" t="s">
        <v>76</v>
      </c>
      <c r="Q66" s="16" t="s">
        <v>12</v>
      </c>
      <c r="R66" s="16" t="s">
        <v>18</v>
      </c>
      <c r="S66" s="16" t="s">
        <v>18</v>
      </c>
      <c r="T66" s="16" t="s">
        <v>18</v>
      </c>
      <c r="U66" s="16" t="s">
        <v>18</v>
      </c>
      <c r="V66" s="16" t="s">
        <v>186</v>
      </c>
      <c r="W66" s="16" t="s">
        <v>13</v>
      </c>
      <c r="X66" s="16" t="s">
        <v>391</v>
      </c>
      <c r="Y66" s="16" t="s">
        <v>392</v>
      </c>
      <c r="Z66" s="16" t="s">
        <v>392</v>
      </c>
      <c r="AA66" s="16" t="s">
        <v>393</v>
      </c>
      <c r="AB66" s="16" t="s">
        <v>393</v>
      </c>
      <c r="AC66" s="16" t="s">
        <v>394</v>
      </c>
      <c r="AD66" s="16" t="s">
        <v>394</v>
      </c>
      <c r="AE66" s="16" t="s">
        <v>409</v>
      </c>
    </row>
    <row r="67" spans="1:31" s="2" customFormat="1" ht="99.75" customHeight="1" x14ac:dyDescent="0.25">
      <c r="A67" s="18">
        <v>66</v>
      </c>
      <c r="B67" s="16" t="s">
        <v>62</v>
      </c>
      <c r="C67" s="16" t="s">
        <v>14</v>
      </c>
      <c r="D67" s="16" t="s">
        <v>15</v>
      </c>
      <c r="E67" s="16" t="s">
        <v>221</v>
      </c>
      <c r="F67" s="16" t="s">
        <v>104</v>
      </c>
      <c r="G67" s="16" t="s">
        <v>105</v>
      </c>
      <c r="H67" s="16" t="s">
        <v>361</v>
      </c>
      <c r="I67" s="16" t="s">
        <v>79</v>
      </c>
      <c r="J67" s="17">
        <v>5000000</v>
      </c>
      <c r="K67" s="17">
        <v>4064600</v>
      </c>
      <c r="L67" s="16" t="s">
        <v>231</v>
      </c>
      <c r="M67" s="16" t="s">
        <v>196</v>
      </c>
      <c r="N67" s="16" t="str">
        <f t="shared" ref="N67:N69" si="6">G67</f>
        <v>instrumente si programe de formare</v>
      </c>
      <c r="O67" s="16" t="s">
        <v>17</v>
      </c>
      <c r="P67" s="16" t="s">
        <v>145</v>
      </c>
      <c r="Q67" s="16" t="s">
        <v>12</v>
      </c>
      <c r="R67" s="16" t="s">
        <v>18</v>
      </c>
      <c r="S67" s="16" t="s">
        <v>18</v>
      </c>
      <c r="T67" s="16" t="s">
        <v>18</v>
      </c>
      <c r="U67" s="16" t="s">
        <v>18</v>
      </c>
      <c r="V67" s="16" t="s">
        <v>186</v>
      </c>
      <c r="W67" s="16" t="s">
        <v>13</v>
      </c>
      <c r="X67" s="16" t="s">
        <v>394</v>
      </c>
      <c r="Y67" s="16" t="s">
        <v>394</v>
      </c>
      <c r="Z67" s="16" t="s">
        <v>394</v>
      </c>
      <c r="AA67" s="16" t="s">
        <v>395</v>
      </c>
      <c r="AB67" s="16" t="s">
        <v>395</v>
      </c>
      <c r="AC67" s="16" t="s">
        <v>398</v>
      </c>
      <c r="AD67" s="16" t="s">
        <v>398</v>
      </c>
      <c r="AE67" s="16" t="s">
        <v>410</v>
      </c>
    </row>
    <row r="68" spans="1:31" s="2" customFormat="1" ht="99.75" customHeight="1" x14ac:dyDescent="0.25">
      <c r="A68" s="16">
        <v>67</v>
      </c>
      <c r="B68" s="16" t="s">
        <v>62</v>
      </c>
      <c r="C68" s="16" t="s">
        <v>14</v>
      </c>
      <c r="D68" s="16" t="s">
        <v>15</v>
      </c>
      <c r="E68" s="16" t="s">
        <v>221</v>
      </c>
      <c r="F68" s="16" t="s">
        <v>106</v>
      </c>
      <c r="G68" s="16" t="s">
        <v>107</v>
      </c>
      <c r="H68" s="16" t="s">
        <v>361</v>
      </c>
      <c r="I68" s="16" t="s">
        <v>79</v>
      </c>
      <c r="J68" s="17">
        <v>16000000</v>
      </c>
      <c r="K68" s="17">
        <v>12904750</v>
      </c>
      <c r="L68" s="16" t="s">
        <v>231</v>
      </c>
      <c r="M68" s="16" t="s">
        <v>197</v>
      </c>
      <c r="N68" s="16" t="str">
        <f t="shared" si="6"/>
        <v xml:space="preserve">protocoale / studii analize/ dezvoltarea capacității personalului / peer to peer support/ informatizare în vederea monitorizării infecțiilor </v>
      </c>
      <c r="O68" s="16" t="s">
        <v>17</v>
      </c>
      <c r="P68" s="16" t="s">
        <v>76</v>
      </c>
      <c r="Q68" s="16" t="s">
        <v>12</v>
      </c>
      <c r="R68" s="16" t="s">
        <v>18</v>
      </c>
      <c r="S68" s="16" t="s">
        <v>18</v>
      </c>
      <c r="T68" s="16" t="s">
        <v>18</v>
      </c>
      <c r="U68" s="16" t="s">
        <v>18</v>
      </c>
      <c r="V68" s="16" t="s">
        <v>186</v>
      </c>
      <c r="W68" s="16" t="s">
        <v>13</v>
      </c>
      <c r="X68" s="16" t="s">
        <v>401</v>
      </c>
      <c r="Y68" s="16" t="s">
        <v>397</v>
      </c>
      <c r="Z68" s="16" t="s">
        <v>401</v>
      </c>
      <c r="AA68" s="16" t="s">
        <v>401</v>
      </c>
      <c r="AB68" s="16" t="s">
        <v>397</v>
      </c>
      <c r="AC68" s="16" t="s">
        <v>397</v>
      </c>
      <c r="AD68" s="16" t="s">
        <v>397</v>
      </c>
      <c r="AE68" s="16" t="s">
        <v>412</v>
      </c>
    </row>
    <row r="69" spans="1:31" s="2" customFormat="1" ht="99.75" customHeight="1" x14ac:dyDescent="0.25">
      <c r="A69" s="18">
        <v>68</v>
      </c>
      <c r="B69" s="16" t="s">
        <v>62</v>
      </c>
      <c r="C69" s="16" t="s">
        <v>14</v>
      </c>
      <c r="D69" s="16" t="s">
        <v>15</v>
      </c>
      <c r="E69" s="16" t="s">
        <v>221</v>
      </c>
      <c r="F69" s="16" t="s">
        <v>108</v>
      </c>
      <c r="G69" s="16" t="s">
        <v>109</v>
      </c>
      <c r="H69" s="16" t="s">
        <v>361</v>
      </c>
      <c r="I69" s="16" t="s">
        <v>79</v>
      </c>
      <c r="J69" s="17">
        <v>4000000</v>
      </c>
      <c r="K69" s="17">
        <v>3214600</v>
      </c>
      <c r="L69" s="16" t="s">
        <v>231</v>
      </c>
      <c r="M69" s="16" t="s">
        <v>197</v>
      </c>
      <c r="N69" s="16" t="str">
        <f t="shared" si="6"/>
        <v xml:space="preserve">instrumente de lucru (ex. ghiduri/ proceduri operaționale/ peer to peer review, elaborare plan de optimizare a gestionării deșeurilor la nivelul unității medicale, monitorizare etc) si programe de formare </v>
      </c>
      <c r="O69" s="16" t="s">
        <v>17</v>
      </c>
      <c r="P69" s="16" t="s">
        <v>76</v>
      </c>
      <c r="Q69" s="16" t="s">
        <v>12</v>
      </c>
      <c r="R69" s="16" t="s">
        <v>18</v>
      </c>
      <c r="S69" s="16" t="s">
        <v>18</v>
      </c>
      <c r="T69" s="16" t="s">
        <v>18</v>
      </c>
      <c r="U69" s="16" t="s">
        <v>18</v>
      </c>
      <c r="V69" s="16" t="s">
        <v>186</v>
      </c>
      <c r="W69" s="16" t="s">
        <v>13</v>
      </c>
      <c r="X69" s="16" t="s">
        <v>401</v>
      </c>
      <c r="Y69" s="16" t="s">
        <v>397</v>
      </c>
      <c r="Z69" s="16" t="s">
        <v>401</v>
      </c>
      <c r="AA69" s="16" t="s">
        <v>401</v>
      </c>
      <c r="AB69" s="16" t="s">
        <v>397</v>
      </c>
      <c r="AC69" s="16" t="s">
        <v>397</v>
      </c>
      <c r="AD69" s="16" t="s">
        <v>397</v>
      </c>
      <c r="AE69" s="16" t="s">
        <v>412</v>
      </c>
    </row>
    <row r="70" spans="1:31" ht="99.75" customHeight="1" x14ac:dyDescent="0.25">
      <c r="A70" s="18">
        <v>69</v>
      </c>
      <c r="B70" s="16" t="s">
        <v>62</v>
      </c>
      <c r="C70" s="16" t="s">
        <v>14</v>
      </c>
      <c r="D70" s="16" t="s">
        <v>15</v>
      </c>
      <c r="E70" s="16" t="s">
        <v>221</v>
      </c>
      <c r="F70" s="16" t="s">
        <v>44</v>
      </c>
      <c r="G70" s="16" t="s">
        <v>111</v>
      </c>
      <c r="H70" s="16" t="s">
        <v>360</v>
      </c>
      <c r="I70" s="16" t="s">
        <v>110</v>
      </c>
      <c r="J70" s="17">
        <v>4800000</v>
      </c>
      <c r="K70" s="17">
        <v>2710875</v>
      </c>
      <c r="L70" s="16" t="s">
        <v>230</v>
      </c>
      <c r="M70" s="16" t="s">
        <v>184</v>
      </c>
      <c r="N70" s="16" t="s">
        <v>166</v>
      </c>
      <c r="O70" s="16" t="s">
        <v>17</v>
      </c>
      <c r="P70" s="16" t="s">
        <v>150</v>
      </c>
      <c r="Q70" s="16" t="s">
        <v>12</v>
      </c>
      <c r="R70" s="16" t="s">
        <v>18</v>
      </c>
      <c r="S70" s="16" t="s">
        <v>18</v>
      </c>
      <c r="T70" s="16" t="s">
        <v>18</v>
      </c>
      <c r="U70" s="16" t="s">
        <v>18</v>
      </c>
      <c r="V70" s="16" t="s">
        <v>186</v>
      </c>
      <c r="W70" s="16" t="s">
        <v>13</v>
      </c>
      <c r="X70" s="16" t="s">
        <v>393</v>
      </c>
      <c r="Y70" s="16" t="s">
        <v>394</v>
      </c>
      <c r="Z70" s="16" t="s">
        <v>394</v>
      </c>
      <c r="AA70" s="16" t="s">
        <v>395</v>
      </c>
      <c r="AB70" s="16" t="s">
        <v>395</v>
      </c>
      <c r="AC70" s="16" t="s">
        <v>398</v>
      </c>
      <c r="AD70" s="16" t="s">
        <v>398</v>
      </c>
      <c r="AE70" s="16" t="s">
        <v>410</v>
      </c>
    </row>
    <row r="71" spans="1:31" s="2" customFormat="1" ht="99.75" customHeight="1" x14ac:dyDescent="0.25">
      <c r="A71" s="16">
        <v>70</v>
      </c>
      <c r="B71" s="16" t="s">
        <v>62</v>
      </c>
      <c r="C71" s="16" t="s">
        <v>14</v>
      </c>
      <c r="D71" s="16" t="s">
        <v>15</v>
      </c>
      <c r="E71" s="16" t="s">
        <v>221</v>
      </c>
      <c r="F71" s="16" t="s">
        <v>45</v>
      </c>
      <c r="G71" s="16" t="s">
        <v>46</v>
      </c>
      <c r="H71" s="16" t="s">
        <v>361</v>
      </c>
      <c r="I71" s="16" t="s">
        <v>79</v>
      </c>
      <c r="J71" s="17">
        <v>1000000</v>
      </c>
      <c r="K71" s="17">
        <v>803650</v>
      </c>
      <c r="L71" s="16" t="s">
        <v>231</v>
      </c>
      <c r="M71" s="16" t="s">
        <v>198</v>
      </c>
      <c r="N71" s="16" t="str">
        <f>G71</f>
        <v>formare/ ghiduri/ proceduri</v>
      </c>
      <c r="O71" s="16" t="s">
        <v>17</v>
      </c>
      <c r="P71" s="16" t="s">
        <v>146</v>
      </c>
      <c r="Q71" s="16" t="s">
        <v>12</v>
      </c>
      <c r="R71" s="16" t="s">
        <v>18</v>
      </c>
      <c r="S71" s="16" t="s">
        <v>18</v>
      </c>
      <c r="T71" s="16" t="s">
        <v>18</v>
      </c>
      <c r="U71" s="16" t="s">
        <v>18</v>
      </c>
      <c r="V71" s="16" t="s">
        <v>186</v>
      </c>
      <c r="W71" s="16" t="s">
        <v>13</v>
      </c>
      <c r="X71" s="16" t="s">
        <v>395</v>
      </c>
      <c r="Y71" s="16" t="s">
        <v>398</v>
      </c>
      <c r="Z71" s="16" t="s">
        <v>398</v>
      </c>
      <c r="AA71" s="16" t="s">
        <v>402</v>
      </c>
      <c r="AB71" s="16" t="s">
        <v>401</v>
      </c>
      <c r="AC71" s="16" t="s">
        <v>401</v>
      </c>
      <c r="AD71" s="16" t="s">
        <v>401</v>
      </c>
      <c r="AE71" s="16" t="s">
        <v>411</v>
      </c>
    </row>
    <row r="72" spans="1:31" ht="99.75" customHeight="1" x14ac:dyDescent="0.25">
      <c r="A72" s="18">
        <v>71</v>
      </c>
      <c r="B72" s="16" t="s">
        <v>62</v>
      </c>
      <c r="C72" s="16" t="s">
        <v>14</v>
      </c>
      <c r="D72" s="16" t="s">
        <v>15</v>
      </c>
      <c r="E72" s="16" t="s">
        <v>221</v>
      </c>
      <c r="F72" s="16" t="s">
        <v>47</v>
      </c>
      <c r="G72" s="16" t="s">
        <v>113</v>
      </c>
      <c r="H72" s="16" t="s">
        <v>360</v>
      </c>
      <c r="I72" s="16" t="s">
        <v>79</v>
      </c>
      <c r="J72" s="17">
        <v>51000000</v>
      </c>
      <c r="K72" s="17">
        <v>25893650</v>
      </c>
      <c r="L72" s="16" t="s">
        <v>230</v>
      </c>
      <c r="M72" s="16" t="s">
        <v>335</v>
      </c>
      <c r="N72" s="16" t="s">
        <v>112</v>
      </c>
      <c r="O72" s="16" t="s">
        <v>17</v>
      </c>
      <c r="P72" s="16" t="s">
        <v>292</v>
      </c>
      <c r="Q72" s="16" t="s">
        <v>12</v>
      </c>
      <c r="R72" s="16" t="s">
        <v>18</v>
      </c>
      <c r="S72" s="16" t="s">
        <v>18</v>
      </c>
      <c r="T72" s="16" t="s">
        <v>18</v>
      </c>
      <c r="U72" s="16" t="s">
        <v>18</v>
      </c>
      <c r="V72" s="16" t="s">
        <v>186</v>
      </c>
      <c r="W72" s="16" t="s">
        <v>13</v>
      </c>
      <c r="X72" s="16" t="s">
        <v>392</v>
      </c>
      <c r="Y72" s="16" t="s">
        <v>393</v>
      </c>
      <c r="Z72" s="16" t="s">
        <v>393</v>
      </c>
      <c r="AA72" s="16" t="s">
        <v>394</v>
      </c>
      <c r="AB72" s="16" t="s">
        <v>394</v>
      </c>
      <c r="AC72" s="16" t="s">
        <v>394</v>
      </c>
      <c r="AD72" s="16" t="s">
        <v>394</v>
      </c>
      <c r="AE72" s="16" t="s">
        <v>409</v>
      </c>
    </row>
    <row r="73" spans="1:31" s="2" customFormat="1" ht="99.75" customHeight="1" x14ac:dyDescent="0.25">
      <c r="A73" s="18">
        <v>72</v>
      </c>
      <c r="B73" s="16" t="s">
        <v>62</v>
      </c>
      <c r="C73" s="16" t="s">
        <v>14</v>
      </c>
      <c r="D73" s="16" t="s">
        <v>15</v>
      </c>
      <c r="E73" s="16" t="s">
        <v>221</v>
      </c>
      <c r="F73" s="16" t="s">
        <v>48</v>
      </c>
      <c r="G73" s="16" t="s">
        <v>49</v>
      </c>
      <c r="H73" s="16" t="s">
        <v>361</v>
      </c>
      <c r="I73" s="16" t="s">
        <v>79</v>
      </c>
      <c r="J73" s="17">
        <v>15000000</v>
      </c>
      <c r="K73" s="17">
        <v>12054750</v>
      </c>
      <c r="L73" s="16" t="s">
        <v>231</v>
      </c>
      <c r="M73" s="16" t="s">
        <v>353</v>
      </c>
      <c r="N73" s="16" t="str">
        <f>G73</f>
        <v>FSE+: formarea personalului implicat în diagnosticul și tratamentul pacient critic cu patologie vasculară cerebrală acută</v>
      </c>
      <c r="O73" s="16" t="s">
        <v>17</v>
      </c>
      <c r="P73" s="16" t="s">
        <v>147</v>
      </c>
      <c r="Q73" s="16" t="s">
        <v>12</v>
      </c>
      <c r="R73" s="16" t="s">
        <v>18</v>
      </c>
      <c r="S73" s="16" t="s">
        <v>18</v>
      </c>
      <c r="T73" s="16" t="s">
        <v>18</v>
      </c>
      <c r="U73" s="16" t="s">
        <v>18</v>
      </c>
      <c r="V73" s="16" t="s">
        <v>186</v>
      </c>
      <c r="W73" s="16" t="s">
        <v>13</v>
      </c>
      <c r="X73" s="16" t="s">
        <v>391</v>
      </c>
      <c r="Y73" s="16" t="s">
        <v>392</v>
      </c>
      <c r="Z73" s="16" t="s">
        <v>392</v>
      </c>
      <c r="AA73" s="16" t="s">
        <v>393</v>
      </c>
      <c r="AB73" s="16" t="s">
        <v>393</v>
      </c>
      <c r="AC73" s="16" t="s">
        <v>394</v>
      </c>
      <c r="AD73" s="16" t="s">
        <v>394</v>
      </c>
      <c r="AE73" s="16" t="s">
        <v>409</v>
      </c>
    </row>
    <row r="74" spans="1:31" ht="99.75" customHeight="1" x14ac:dyDescent="0.25">
      <c r="A74" s="16">
        <v>73</v>
      </c>
      <c r="B74" s="16" t="s">
        <v>62</v>
      </c>
      <c r="C74" s="16" t="s">
        <v>14</v>
      </c>
      <c r="D74" s="16" t="s">
        <v>15</v>
      </c>
      <c r="E74" s="16" t="s">
        <v>221</v>
      </c>
      <c r="F74" s="16" t="s">
        <v>50</v>
      </c>
      <c r="G74" s="16" t="s">
        <v>139</v>
      </c>
      <c r="H74" s="16" t="s">
        <v>360</v>
      </c>
      <c r="I74" s="16" t="s">
        <v>79</v>
      </c>
      <c r="J74" s="17">
        <v>32000000</v>
      </c>
      <c r="K74" s="17">
        <v>16246996</v>
      </c>
      <c r="L74" s="16" t="s">
        <v>230</v>
      </c>
      <c r="M74" s="16" t="s">
        <v>336</v>
      </c>
      <c r="N74" s="16" t="s">
        <v>114</v>
      </c>
      <c r="O74" s="16" t="s">
        <v>17</v>
      </c>
      <c r="P74" s="16" t="s">
        <v>292</v>
      </c>
      <c r="Q74" s="16" t="s">
        <v>12</v>
      </c>
      <c r="R74" s="16" t="s">
        <v>18</v>
      </c>
      <c r="S74" s="16" t="s">
        <v>18</v>
      </c>
      <c r="T74" s="16" t="s">
        <v>18</v>
      </c>
      <c r="U74" s="16" t="s">
        <v>18</v>
      </c>
      <c r="V74" s="16" t="s">
        <v>186</v>
      </c>
      <c r="W74" s="16" t="s">
        <v>13</v>
      </c>
      <c r="X74" s="16" t="s">
        <v>392</v>
      </c>
      <c r="Y74" s="16" t="s">
        <v>393</v>
      </c>
      <c r="Z74" s="16" t="s">
        <v>393</v>
      </c>
      <c r="AA74" s="16" t="s">
        <v>394</v>
      </c>
      <c r="AB74" s="16" t="s">
        <v>394</v>
      </c>
      <c r="AC74" s="16" t="s">
        <v>394</v>
      </c>
      <c r="AD74" s="16" t="s">
        <v>394</v>
      </c>
      <c r="AE74" s="16" t="s">
        <v>409</v>
      </c>
    </row>
    <row r="75" spans="1:31" s="2" customFormat="1" ht="99.75" customHeight="1" x14ac:dyDescent="0.25">
      <c r="A75" s="18">
        <v>74</v>
      </c>
      <c r="B75" s="16" t="s">
        <v>62</v>
      </c>
      <c r="C75" s="16" t="s">
        <v>14</v>
      </c>
      <c r="D75" s="16" t="s">
        <v>15</v>
      </c>
      <c r="E75" s="16" t="s">
        <v>221</v>
      </c>
      <c r="F75" s="16" t="s">
        <v>115</v>
      </c>
      <c r="G75" s="16" t="s">
        <v>115</v>
      </c>
      <c r="H75" s="16" t="s">
        <v>361</v>
      </c>
      <c r="I75" s="16" t="s">
        <v>79</v>
      </c>
      <c r="J75" s="17">
        <v>15000000</v>
      </c>
      <c r="K75" s="17">
        <v>12054750</v>
      </c>
      <c r="L75" s="16" t="s">
        <v>231</v>
      </c>
      <c r="M75" s="16" t="s">
        <v>354</v>
      </c>
      <c r="N75" s="16" t="str">
        <f>G75</f>
        <v>FSE+: formarea personalului implicat în diagnosticul și tratamentul pacient critic - politraumă</v>
      </c>
      <c r="O75" s="16" t="s">
        <v>17</v>
      </c>
      <c r="P75" s="16" t="s">
        <v>148</v>
      </c>
      <c r="Q75" s="16" t="s">
        <v>12</v>
      </c>
      <c r="R75" s="16" t="s">
        <v>18</v>
      </c>
      <c r="S75" s="16" t="s">
        <v>18</v>
      </c>
      <c r="T75" s="16" t="s">
        <v>18</v>
      </c>
      <c r="U75" s="16" t="s">
        <v>18</v>
      </c>
      <c r="V75" s="16" t="s">
        <v>186</v>
      </c>
      <c r="W75" s="16" t="s">
        <v>13</v>
      </c>
      <c r="X75" s="16" t="s">
        <v>394</v>
      </c>
      <c r="Y75" s="16" t="s">
        <v>394</v>
      </c>
      <c r="Z75" s="16" t="s">
        <v>394</v>
      </c>
      <c r="AA75" s="16" t="s">
        <v>395</v>
      </c>
      <c r="AB75" s="16" t="s">
        <v>395</v>
      </c>
      <c r="AC75" s="16" t="s">
        <v>398</v>
      </c>
      <c r="AD75" s="16" t="s">
        <v>398</v>
      </c>
      <c r="AE75" s="16" t="s">
        <v>410</v>
      </c>
    </row>
    <row r="76" spans="1:31" ht="99.75" customHeight="1" x14ac:dyDescent="0.25">
      <c r="A76" s="18">
        <v>75</v>
      </c>
      <c r="B76" s="16" t="s">
        <v>62</v>
      </c>
      <c r="C76" s="16" t="s">
        <v>14</v>
      </c>
      <c r="D76" s="16" t="s">
        <v>15</v>
      </c>
      <c r="E76" s="16" t="s">
        <v>221</v>
      </c>
      <c r="F76" s="16" t="s">
        <v>116</v>
      </c>
      <c r="G76" s="16" t="s">
        <v>140</v>
      </c>
      <c r="H76" s="16" t="s">
        <v>360</v>
      </c>
      <c r="I76" s="16" t="s">
        <v>75</v>
      </c>
      <c r="J76" s="17">
        <v>5000000</v>
      </c>
      <c r="K76" s="17">
        <v>4250000</v>
      </c>
      <c r="L76" s="16" t="s">
        <v>230</v>
      </c>
      <c r="M76" s="16" t="s">
        <v>337</v>
      </c>
      <c r="N76" s="16" t="s">
        <v>167</v>
      </c>
      <c r="O76" s="16" t="s">
        <v>17</v>
      </c>
      <c r="P76" s="16" t="s">
        <v>292</v>
      </c>
      <c r="Q76" s="16" t="s">
        <v>12</v>
      </c>
      <c r="R76" s="16" t="s">
        <v>18</v>
      </c>
      <c r="S76" s="16" t="s">
        <v>18</v>
      </c>
      <c r="T76" s="16" t="s">
        <v>18</v>
      </c>
      <c r="U76" s="16" t="s">
        <v>18</v>
      </c>
      <c r="V76" s="16" t="s">
        <v>186</v>
      </c>
      <c r="W76" s="16" t="s">
        <v>13</v>
      </c>
      <c r="X76" s="16" t="s">
        <v>393</v>
      </c>
      <c r="Y76" s="16" t="s">
        <v>394</v>
      </c>
      <c r="Z76" s="16" t="s">
        <v>394</v>
      </c>
      <c r="AA76" s="16" t="s">
        <v>395</v>
      </c>
      <c r="AB76" s="16" t="s">
        <v>395</v>
      </c>
      <c r="AC76" s="16" t="s">
        <v>398</v>
      </c>
      <c r="AD76" s="16" t="s">
        <v>398</v>
      </c>
      <c r="AE76" s="16" t="s">
        <v>410</v>
      </c>
    </row>
    <row r="77" spans="1:31" s="2" customFormat="1" ht="99.75" customHeight="1" x14ac:dyDescent="0.25">
      <c r="A77" s="16">
        <v>76</v>
      </c>
      <c r="B77" s="16" t="s">
        <v>62</v>
      </c>
      <c r="C77" s="16" t="s">
        <v>14</v>
      </c>
      <c r="D77" s="16" t="s">
        <v>15</v>
      </c>
      <c r="E77" s="16" t="s">
        <v>221</v>
      </c>
      <c r="F77" s="16" t="s">
        <v>117</v>
      </c>
      <c r="G77" s="16" t="s">
        <v>118</v>
      </c>
      <c r="H77" s="16" t="s">
        <v>361</v>
      </c>
      <c r="I77" s="16" t="s">
        <v>119</v>
      </c>
      <c r="J77" s="17">
        <v>2000000</v>
      </c>
      <c r="K77" s="17">
        <v>1607300</v>
      </c>
      <c r="L77" s="16" t="s">
        <v>231</v>
      </c>
      <c r="M77" s="16" t="s">
        <v>355</v>
      </c>
      <c r="N77" s="16" t="str">
        <f>G77</f>
        <v>FSE+ formare personal</v>
      </c>
      <c r="O77" s="16" t="s">
        <v>17</v>
      </c>
      <c r="P77" s="16" t="s">
        <v>148</v>
      </c>
      <c r="Q77" s="16" t="s">
        <v>12</v>
      </c>
      <c r="R77" s="16" t="s">
        <v>18</v>
      </c>
      <c r="S77" s="16" t="s">
        <v>18</v>
      </c>
      <c r="T77" s="16" t="s">
        <v>18</v>
      </c>
      <c r="U77" s="16" t="s">
        <v>18</v>
      </c>
      <c r="V77" s="16" t="s">
        <v>186</v>
      </c>
      <c r="W77" s="16" t="s">
        <v>13</v>
      </c>
      <c r="X77" s="16" t="s">
        <v>398</v>
      </c>
      <c r="Y77" s="16" t="s">
        <v>402</v>
      </c>
      <c r="Z77" s="16" t="s">
        <v>402</v>
      </c>
      <c r="AA77" s="16" t="s">
        <v>402</v>
      </c>
      <c r="AB77" s="16" t="s">
        <v>401</v>
      </c>
      <c r="AC77" s="16" t="s">
        <v>401</v>
      </c>
      <c r="AD77" s="16" t="s">
        <v>401</v>
      </c>
      <c r="AE77" s="16" t="s">
        <v>411</v>
      </c>
    </row>
    <row r="78" spans="1:31" ht="99.75" customHeight="1" x14ac:dyDescent="0.25">
      <c r="A78" s="18">
        <v>77</v>
      </c>
      <c r="B78" s="16" t="s">
        <v>62</v>
      </c>
      <c r="C78" s="16" t="s">
        <v>14</v>
      </c>
      <c r="D78" s="16" t="s">
        <v>15</v>
      </c>
      <c r="E78" s="16" t="s">
        <v>221</v>
      </c>
      <c r="F78" s="16" t="s">
        <v>51</v>
      </c>
      <c r="G78" s="16" t="s">
        <v>120</v>
      </c>
      <c r="H78" s="16" t="s">
        <v>360</v>
      </c>
      <c r="I78" s="16" t="s">
        <v>79</v>
      </c>
      <c r="J78" s="17">
        <v>30129786</v>
      </c>
      <c r="K78" s="17">
        <v>15297454</v>
      </c>
      <c r="L78" s="16" t="s">
        <v>230</v>
      </c>
      <c r="M78" s="16" t="s">
        <v>338</v>
      </c>
      <c r="N78" s="16" t="s">
        <v>168</v>
      </c>
      <c r="O78" s="16" t="s">
        <v>17</v>
      </c>
      <c r="P78" s="16" t="s">
        <v>365</v>
      </c>
      <c r="Q78" s="16" t="s">
        <v>12</v>
      </c>
      <c r="R78" s="16" t="s">
        <v>18</v>
      </c>
      <c r="S78" s="16" t="s">
        <v>18</v>
      </c>
      <c r="T78" s="16" t="s">
        <v>18</v>
      </c>
      <c r="U78" s="16" t="s">
        <v>18</v>
      </c>
      <c r="V78" s="16" t="s">
        <v>186</v>
      </c>
      <c r="W78" s="16" t="s">
        <v>13</v>
      </c>
      <c r="X78" s="16" t="s">
        <v>395</v>
      </c>
      <c r="Y78" s="16" t="s">
        <v>395</v>
      </c>
      <c r="Z78" s="16" t="s">
        <v>398</v>
      </c>
      <c r="AA78" s="16" t="s">
        <v>402</v>
      </c>
      <c r="AB78" s="16" t="s">
        <v>401</v>
      </c>
      <c r="AC78" s="16" t="s">
        <v>401</v>
      </c>
      <c r="AD78" s="16" t="s">
        <v>401</v>
      </c>
      <c r="AE78" s="16" t="s">
        <v>411</v>
      </c>
    </row>
    <row r="79" spans="1:31" s="2" customFormat="1" ht="99.75" customHeight="1" x14ac:dyDescent="0.25">
      <c r="A79" s="18">
        <v>78</v>
      </c>
      <c r="B79" s="16" t="s">
        <v>62</v>
      </c>
      <c r="C79" s="16" t="s">
        <v>14</v>
      </c>
      <c r="D79" s="16" t="s">
        <v>15</v>
      </c>
      <c r="E79" s="16" t="s">
        <v>221</v>
      </c>
      <c r="F79" s="16" t="s">
        <v>52</v>
      </c>
      <c r="G79" s="16" t="s">
        <v>53</v>
      </c>
      <c r="H79" s="16" t="s">
        <v>361</v>
      </c>
      <c r="I79" s="16" t="s">
        <v>79</v>
      </c>
      <c r="J79" s="17">
        <v>7500000</v>
      </c>
      <c r="K79" s="17">
        <v>6027375</v>
      </c>
      <c r="L79" s="16" t="s">
        <v>231</v>
      </c>
      <c r="M79" s="16" t="s">
        <v>356</v>
      </c>
      <c r="N79" s="16" t="str">
        <f>G79</f>
        <v>FSE+: Măsuri dezvoltare capacitate personal care tratează pacient critic, inclusiv structuri suport ( ex. ATI/ UPU/ mari arsi/ blocuri operatorii etc)</v>
      </c>
      <c r="O79" s="16" t="s">
        <v>17</v>
      </c>
      <c r="P79" s="16" t="s">
        <v>148</v>
      </c>
      <c r="Q79" s="16" t="s">
        <v>12</v>
      </c>
      <c r="R79" s="16" t="s">
        <v>18</v>
      </c>
      <c r="S79" s="16" t="s">
        <v>18</v>
      </c>
      <c r="T79" s="16" t="s">
        <v>18</v>
      </c>
      <c r="U79" s="16" t="s">
        <v>18</v>
      </c>
      <c r="V79" s="16" t="s">
        <v>186</v>
      </c>
      <c r="W79" s="16" t="s">
        <v>13</v>
      </c>
      <c r="X79" s="16" t="s">
        <v>394</v>
      </c>
      <c r="Y79" s="16" t="s">
        <v>394</v>
      </c>
      <c r="Z79" s="16" t="s">
        <v>394</v>
      </c>
      <c r="AA79" s="16" t="s">
        <v>395</v>
      </c>
      <c r="AB79" s="16" t="s">
        <v>395</v>
      </c>
      <c r="AC79" s="16" t="s">
        <v>398</v>
      </c>
      <c r="AD79" s="16" t="s">
        <v>398</v>
      </c>
      <c r="AE79" s="16" t="s">
        <v>410</v>
      </c>
    </row>
    <row r="80" spans="1:31" ht="99.75" customHeight="1" x14ac:dyDescent="0.25">
      <c r="A80" s="16">
        <v>79</v>
      </c>
      <c r="B80" s="16" t="s">
        <v>62</v>
      </c>
      <c r="C80" s="16" t="s">
        <v>14</v>
      </c>
      <c r="D80" s="16" t="s">
        <v>15</v>
      </c>
      <c r="E80" s="16" t="s">
        <v>221</v>
      </c>
      <c r="F80" s="16" t="s">
        <v>122</v>
      </c>
      <c r="G80" s="16" t="s">
        <v>121</v>
      </c>
      <c r="H80" s="16" t="s">
        <v>360</v>
      </c>
      <c r="I80" s="16" t="s">
        <v>110</v>
      </c>
      <c r="J80" s="17">
        <v>26000000</v>
      </c>
      <c r="K80" s="17">
        <v>17992624</v>
      </c>
      <c r="L80" s="16" t="s">
        <v>230</v>
      </c>
      <c r="M80" s="16" t="s">
        <v>339</v>
      </c>
      <c r="N80" s="16" t="s">
        <v>169</v>
      </c>
      <c r="O80" s="16" t="s">
        <v>17</v>
      </c>
      <c r="P80" s="16" t="s">
        <v>76</v>
      </c>
      <c r="Q80" s="16" t="s">
        <v>12</v>
      </c>
      <c r="R80" s="16" t="s">
        <v>18</v>
      </c>
      <c r="S80" s="16" t="s">
        <v>18</v>
      </c>
      <c r="T80" s="16" t="s">
        <v>18</v>
      </c>
      <c r="U80" s="16" t="s">
        <v>18</v>
      </c>
      <c r="V80" s="16" t="s">
        <v>186</v>
      </c>
      <c r="W80" s="16" t="s">
        <v>13</v>
      </c>
      <c r="X80" s="16" t="s">
        <v>393</v>
      </c>
      <c r="Y80" s="16" t="s">
        <v>394</v>
      </c>
      <c r="Z80" s="16" t="s">
        <v>394</v>
      </c>
      <c r="AA80" s="16" t="s">
        <v>395</v>
      </c>
      <c r="AB80" s="16" t="s">
        <v>395</v>
      </c>
      <c r="AC80" s="16" t="s">
        <v>398</v>
      </c>
      <c r="AD80" s="16" t="s">
        <v>398</v>
      </c>
      <c r="AE80" s="16" t="s">
        <v>410</v>
      </c>
    </row>
    <row r="81" spans="1:31" s="2" customFormat="1" ht="99.75" customHeight="1" x14ac:dyDescent="0.25">
      <c r="A81" s="18">
        <v>80</v>
      </c>
      <c r="B81" s="16" t="s">
        <v>62</v>
      </c>
      <c r="C81" s="16" t="s">
        <v>14</v>
      </c>
      <c r="D81" s="16" t="s">
        <v>15</v>
      </c>
      <c r="E81" s="16" t="s">
        <v>221</v>
      </c>
      <c r="F81" s="16" t="s">
        <v>123</v>
      </c>
      <c r="G81" s="16" t="s">
        <v>379</v>
      </c>
      <c r="H81" s="16" t="s">
        <v>361</v>
      </c>
      <c r="I81" s="16" t="s">
        <v>79</v>
      </c>
      <c r="J81" s="17">
        <v>7000000</v>
      </c>
      <c r="K81" s="17">
        <v>5625550</v>
      </c>
      <c r="L81" s="16" t="s">
        <v>231</v>
      </c>
      <c r="M81" s="16" t="s">
        <v>357</v>
      </c>
      <c r="N81" s="16" t="str">
        <f t="shared" ref="N81:N85" si="7">G81</f>
        <v>masuri pentru dezvoltarea capacității personalului boli rare si genetice</v>
      </c>
      <c r="O81" s="16" t="s">
        <v>17</v>
      </c>
      <c r="P81" s="16" t="s">
        <v>76</v>
      </c>
      <c r="Q81" s="16" t="s">
        <v>12</v>
      </c>
      <c r="R81" s="16" t="s">
        <v>18</v>
      </c>
      <c r="S81" s="16" t="s">
        <v>18</v>
      </c>
      <c r="T81" s="16" t="s">
        <v>18</v>
      </c>
      <c r="U81" s="16" t="s">
        <v>18</v>
      </c>
      <c r="V81" s="16" t="s">
        <v>186</v>
      </c>
      <c r="W81" s="16" t="s">
        <v>13</v>
      </c>
      <c r="X81" s="16" t="s">
        <v>394</v>
      </c>
      <c r="Y81" s="16" t="s">
        <v>394</v>
      </c>
      <c r="Z81" s="16" t="s">
        <v>394</v>
      </c>
      <c r="AA81" s="16" t="s">
        <v>395</v>
      </c>
      <c r="AB81" s="16" t="s">
        <v>395</v>
      </c>
      <c r="AC81" s="16" t="s">
        <v>398</v>
      </c>
      <c r="AD81" s="16" t="s">
        <v>398</v>
      </c>
      <c r="AE81" s="16" t="s">
        <v>410</v>
      </c>
    </row>
    <row r="82" spans="1:31" s="2" customFormat="1" ht="99.75" customHeight="1" x14ac:dyDescent="0.25">
      <c r="A82" s="18">
        <v>81</v>
      </c>
      <c r="B82" s="16" t="s">
        <v>62</v>
      </c>
      <c r="C82" s="16" t="s">
        <v>14</v>
      </c>
      <c r="D82" s="16" t="s">
        <v>15</v>
      </c>
      <c r="E82" s="16" t="s">
        <v>221</v>
      </c>
      <c r="F82" s="16" t="s">
        <v>124</v>
      </c>
      <c r="G82" s="16" t="s">
        <v>125</v>
      </c>
      <c r="H82" s="16" t="s">
        <v>361</v>
      </c>
      <c r="I82" s="16" t="s">
        <v>110</v>
      </c>
      <c r="J82" s="17">
        <v>6000000</v>
      </c>
      <c r="K82" s="17">
        <v>4960950</v>
      </c>
      <c r="L82" s="16" t="s">
        <v>231</v>
      </c>
      <c r="M82" s="16" t="s">
        <v>199</v>
      </c>
      <c r="N82" s="16" t="str">
        <f t="shared" si="7"/>
        <v xml:space="preserve">consultări, promovare legislație, formare continuă profesioniști, dobândirea de cunoștințe noi în materie de e-health, dezvoltarea de mecanisme de asigurare a calității datelor, creșterea capacității de utilizare a datelor pentru definirea politicilor de sănătate și pentru comunicarea publică; </v>
      </c>
      <c r="O82" s="16" t="s">
        <v>17</v>
      </c>
      <c r="P82" s="16" t="s">
        <v>149</v>
      </c>
      <c r="Q82" s="16" t="s">
        <v>12</v>
      </c>
      <c r="R82" s="16" t="s">
        <v>18</v>
      </c>
      <c r="S82" s="16" t="s">
        <v>18</v>
      </c>
      <c r="T82" s="16" t="s">
        <v>18</v>
      </c>
      <c r="U82" s="16" t="s">
        <v>18</v>
      </c>
      <c r="V82" s="16" t="s">
        <v>186</v>
      </c>
      <c r="W82" s="16" t="s">
        <v>13</v>
      </c>
      <c r="X82" s="16" t="s">
        <v>400</v>
      </c>
      <c r="Y82" s="16" t="s">
        <v>396</v>
      </c>
      <c r="Z82" s="16" t="s">
        <v>396</v>
      </c>
      <c r="AA82" s="16" t="s">
        <v>396</v>
      </c>
      <c r="AB82" s="16" t="s">
        <v>414</v>
      </c>
      <c r="AC82" s="16" t="s">
        <v>414</v>
      </c>
      <c r="AD82" s="16" t="s">
        <v>414</v>
      </c>
      <c r="AE82" s="16" t="s">
        <v>415</v>
      </c>
    </row>
    <row r="83" spans="1:31" s="2" customFormat="1" ht="99.75" customHeight="1" x14ac:dyDescent="0.25">
      <c r="A83" s="16">
        <v>82</v>
      </c>
      <c r="B83" s="16" t="s">
        <v>62</v>
      </c>
      <c r="C83" s="16" t="s">
        <v>14</v>
      </c>
      <c r="D83" s="16" t="s">
        <v>15</v>
      </c>
      <c r="E83" s="16" t="s">
        <v>221</v>
      </c>
      <c r="F83" s="16" t="s">
        <v>54</v>
      </c>
      <c r="G83" s="16" t="s">
        <v>380</v>
      </c>
      <c r="H83" s="16" t="s">
        <v>362</v>
      </c>
      <c r="I83" s="16" t="s">
        <v>79</v>
      </c>
      <c r="J83" s="17">
        <v>50000000</v>
      </c>
      <c r="K83" s="17">
        <v>40182500</v>
      </c>
      <c r="L83" s="16" t="s">
        <v>231</v>
      </c>
      <c r="M83" s="16" t="s">
        <v>200</v>
      </c>
      <c r="N83" s="16" t="str">
        <f t="shared" si="7"/>
        <v>formarea postuniversitară de specialitate în conformitate cu specialitățile asumate de MS în nomenclatorul de specialități și acord cu modelele europene</v>
      </c>
      <c r="O83" s="16" t="s">
        <v>17</v>
      </c>
      <c r="P83" s="16" t="s">
        <v>76</v>
      </c>
      <c r="Q83" s="16" t="s">
        <v>12</v>
      </c>
      <c r="R83" s="16" t="s">
        <v>18</v>
      </c>
      <c r="S83" s="16" t="s">
        <v>18</v>
      </c>
      <c r="T83" s="16" t="s">
        <v>18</v>
      </c>
      <c r="U83" s="16" t="s">
        <v>18</v>
      </c>
      <c r="V83" s="16" t="s">
        <v>186</v>
      </c>
      <c r="W83" s="16" t="s">
        <v>13</v>
      </c>
      <c r="X83" s="16" t="s">
        <v>394</v>
      </c>
      <c r="Y83" s="16" t="s">
        <v>394</v>
      </c>
      <c r="Z83" s="16" t="s">
        <v>394</v>
      </c>
      <c r="AA83" s="16" t="s">
        <v>395</v>
      </c>
      <c r="AB83" s="16" t="s">
        <v>395</v>
      </c>
      <c r="AC83" s="16" t="s">
        <v>398</v>
      </c>
      <c r="AD83" s="16" t="s">
        <v>398</v>
      </c>
      <c r="AE83" s="16" t="s">
        <v>410</v>
      </c>
    </row>
    <row r="84" spans="1:31" s="2" customFormat="1" ht="99.75" customHeight="1" x14ac:dyDescent="0.25">
      <c r="A84" s="18">
        <v>83</v>
      </c>
      <c r="B84" s="16" t="s">
        <v>62</v>
      </c>
      <c r="C84" s="16" t="s">
        <v>14</v>
      </c>
      <c r="D84" s="16" t="s">
        <v>15</v>
      </c>
      <c r="E84" s="16" t="s">
        <v>221</v>
      </c>
      <c r="F84" s="16" t="s">
        <v>126</v>
      </c>
      <c r="G84" s="16" t="s">
        <v>126</v>
      </c>
      <c r="H84" s="16" t="s">
        <v>362</v>
      </c>
      <c r="I84" s="16" t="s">
        <v>79</v>
      </c>
      <c r="J84" s="17">
        <v>25000000</v>
      </c>
      <c r="K84" s="17">
        <v>20091250</v>
      </c>
      <c r="L84" s="16" t="s">
        <v>231</v>
      </c>
      <c r="M84" s="16" t="s">
        <v>201</v>
      </c>
      <c r="N84" s="16" t="str">
        <f t="shared" si="7"/>
        <v>FSE+: B. Dezvoltarea de programe de formare medicală continuă care asigură competențe profesionale și competențe transversale prin sprijinirea parteneriatelor dintre furnizorii de formare (la nivelul învățământului terțiar) și instituțiile medicale</v>
      </c>
      <c r="O84" s="16" t="s">
        <v>17</v>
      </c>
      <c r="P84" s="16" t="s">
        <v>76</v>
      </c>
      <c r="Q84" s="16" t="s">
        <v>12</v>
      </c>
      <c r="R84" s="16" t="s">
        <v>18</v>
      </c>
      <c r="S84" s="16" t="s">
        <v>18</v>
      </c>
      <c r="T84" s="16" t="s">
        <v>18</v>
      </c>
      <c r="U84" s="16" t="s">
        <v>18</v>
      </c>
      <c r="V84" s="16" t="s">
        <v>186</v>
      </c>
      <c r="W84" s="16" t="s">
        <v>13</v>
      </c>
      <c r="X84" s="16" t="s">
        <v>401</v>
      </c>
      <c r="Y84" s="16" t="s">
        <v>397</v>
      </c>
      <c r="Z84" s="16" t="s">
        <v>401</v>
      </c>
      <c r="AA84" s="16" t="s">
        <v>401</v>
      </c>
      <c r="AB84" s="16" t="s">
        <v>397</v>
      </c>
      <c r="AC84" s="16" t="s">
        <v>397</v>
      </c>
      <c r="AD84" s="16" t="s">
        <v>397</v>
      </c>
      <c r="AE84" s="16" t="s">
        <v>412</v>
      </c>
    </row>
    <row r="85" spans="1:31" s="2" customFormat="1" ht="99.75" customHeight="1" x14ac:dyDescent="0.25">
      <c r="A85" s="18">
        <v>84</v>
      </c>
      <c r="B85" s="16" t="s">
        <v>62</v>
      </c>
      <c r="C85" s="16" t="s">
        <v>14</v>
      </c>
      <c r="D85" s="16" t="s">
        <v>15</v>
      </c>
      <c r="E85" s="16" t="s">
        <v>221</v>
      </c>
      <c r="F85" s="16" t="s">
        <v>383</v>
      </c>
      <c r="G85" s="16" t="s">
        <v>127</v>
      </c>
      <c r="H85" s="16" t="s">
        <v>362</v>
      </c>
      <c r="I85" s="16" t="s">
        <v>79</v>
      </c>
      <c r="J85" s="17">
        <v>12000000</v>
      </c>
      <c r="K85" s="17">
        <v>9643800</v>
      </c>
      <c r="L85" s="16" t="s">
        <v>231</v>
      </c>
      <c r="M85" s="16" t="s">
        <v>381</v>
      </c>
      <c r="N85" s="16" t="str">
        <f t="shared" si="7"/>
        <v>FSE+: C. Dezvoltarea competențelor personalului implicat în implementarea intervențiilor strategice din domeniul cercetării susținute din POS: genomică, vaccinuri, tratament cancer- acțiunile sunt complementare cu măsurile FEDR cercetării  prevăzute în POS – prioritatea 5</v>
      </c>
      <c r="O85" s="16" t="s">
        <v>17</v>
      </c>
      <c r="P85" s="16" t="s">
        <v>150</v>
      </c>
      <c r="Q85" s="16" t="s">
        <v>12</v>
      </c>
      <c r="R85" s="16" t="s">
        <v>18</v>
      </c>
      <c r="S85" s="16" t="s">
        <v>18</v>
      </c>
      <c r="T85" s="16" t="s">
        <v>18</v>
      </c>
      <c r="U85" s="16" t="s">
        <v>18</v>
      </c>
      <c r="V85" s="16" t="s">
        <v>186</v>
      </c>
      <c r="W85" s="16" t="s">
        <v>13</v>
      </c>
      <c r="X85" s="16" t="s">
        <v>394</v>
      </c>
      <c r="Y85" s="16" t="s">
        <v>394</v>
      </c>
      <c r="Z85" s="16" t="s">
        <v>394</v>
      </c>
      <c r="AA85" s="16" t="s">
        <v>395</v>
      </c>
      <c r="AB85" s="16" t="s">
        <v>395</v>
      </c>
      <c r="AC85" s="16" t="s">
        <v>398</v>
      </c>
      <c r="AD85" s="16" t="s">
        <v>398</v>
      </c>
      <c r="AE85" s="16" t="s">
        <v>410</v>
      </c>
    </row>
    <row r="86" spans="1:31" ht="99.75" customHeight="1" x14ac:dyDescent="0.25">
      <c r="A86" s="16">
        <v>85</v>
      </c>
      <c r="B86" s="16" t="s">
        <v>62</v>
      </c>
      <c r="C86" s="16" t="s">
        <v>14</v>
      </c>
      <c r="D86" s="16" t="s">
        <v>15</v>
      </c>
      <c r="E86" s="16" t="s">
        <v>222</v>
      </c>
      <c r="F86" s="16" t="s">
        <v>304</v>
      </c>
      <c r="G86" s="16" t="s">
        <v>277</v>
      </c>
      <c r="H86" s="16" t="s">
        <v>360</v>
      </c>
      <c r="I86" s="16" t="s">
        <v>238</v>
      </c>
      <c r="J86" s="17">
        <v>1228516624.6500001</v>
      </c>
      <c r="K86" s="17">
        <v>219342325.56</v>
      </c>
      <c r="L86" s="16" t="s">
        <v>230</v>
      </c>
      <c r="M86" s="16" t="s">
        <v>278</v>
      </c>
      <c r="N86" s="16" t="s">
        <v>279</v>
      </c>
      <c r="O86" s="16" t="s">
        <v>17</v>
      </c>
      <c r="P86" s="16" t="s">
        <v>151</v>
      </c>
      <c r="Q86" s="16" t="s">
        <v>12</v>
      </c>
      <c r="R86" s="16" t="s">
        <v>18</v>
      </c>
      <c r="S86" s="16" t="s">
        <v>18</v>
      </c>
      <c r="T86" s="16" t="s">
        <v>18</v>
      </c>
      <c r="U86" s="16" t="s">
        <v>18</v>
      </c>
      <c r="V86" s="16" t="s">
        <v>186</v>
      </c>
      <c r="W86" s="16" t="s">
        <v>13</v>
      </c>
      <c r="X86" s="16" t="s">
        <v>392</v>
      </c>
      <c r="Y86" s="16" t="s">
        <v>393</v>
      </c>
      <c r="Z86" s="16" t="s">
        <v>393</v>
      </c>
      <c r="AA86" s="16" t="s">
        <v>394</v>
      </c>
      <c r="AB86" s="16" t="s">
        <v>394</v>
      </c>
      <c r="AC86" s="16" t="s">
        <v>394</v>
      </c>
      <c r="AD86" s="16" t="s">
        <v>394</v>
      </c>
      <c r="AE86" s="16" t="s">
        <v>409</v>
      </c>
    </row>
    <row r="87" spans="1:31" ht="138" customHeight="1" x14ac:dyDescent="0.25">
      <c r="A87" s="18">
        <v>86</v>
      </c>
      <c r="B87" s="16" t="s">
        <v>62</v>
      </c>
      <c r="C87" s="16" t="s">
        <v>14</v>
      </c>
      <c r="D87" s="16" t="s">
        <v>15</v>
      </c>
      <c r="E87" s="16" t="s">
        <v>222</v>
      </c>
      <c r="F87" s="16" t="s">
        <v>305</v>
      </c>
      <c r="G87" s="16" t="s">
        <v>281</v>
      </c>
      <c r="H87" s="16" t="s">
        <v>360</v>
      </c>
      <c r="I87" s="16" t="s">
        <v>238</v>
      </c>
      <c r="J87" s="17">
        <v>21483375.350000001</v>
      </c>
      <c r="K87" s="17">
        <v>3835693.73</v>
      </c>
      <c r="L87" s="16" t="s">
        <v>230</v>
      </c>
      <c r="M87" s="16" t="s">
        <v>278</v>
      </c>
      <c r="N87" s="16" t="s">
        <v>280</v>
      </c>
      <c r="O87" s="16" t="s">
        <v>17</v>
      </c>
      <c r="P87" s="16" t="s">
        <v>151</v>
      </c>
      <c r="Q87" s="16" t="s">
        <v>12</v>
      </c>
      <c r="R87" s="16" t="s">
        <v>18</v>
      </c>
      <c r="S87" s="16" t="s">
        <v>18</v>
      </c>
      <c r="T87" s="16" t="s">
        <v>18</v>
      </c>
      <c r="U87" s="16" t="s">
        <v>18</v>
      </c>
      <c r="V87" s="16" t="s">
        <v>186</v>
      </c>
      <c r="W87" s="16"/>
      <c r="X87" s="16" t="s">
        <v>396</v>
      </c>
      <c r="Y87" s="16" t="s">
        <v>396</v>
      </c>
      <c r="Z87" s="16" t="s">
        <v>396</v>
      </c>
      <c r="AA87" s="16" t="s">
        <v>396</v>
      </c>
      <c r="AB87" s="16" t="s">
        <v>414</v>
      </c>
      <c r="AC87" s="16" t="s">
        <v>414</v>
      </c>
      <c r="AD87" s="16" t="s">
        <v>414</v>
      </c>
      <c r="AE87" s="16" t="s">
        <v>416</v>
      </c>
    </row>
    <row r="88" spans="1:31" ht="99.75" customHeight="1" x14ac:dyDescent="0.25">
      <c r="A88" s="18">
        <v>87</v>
      </c>
      <c r="B88" s="16" t="s">
        <v>62</v>
      </c>
      <c r="C88" s="16" t="s">
        <v>14</v>
      </c>
      <c r="D88" s="16" t="s">
        <v>15</v>
      </c>
      <c r="E88" s="16" t="s">
        <v>222</v>
      </c>
      <c r="F88" s="16" t="s">
        <v>232</v>
      </c>
      <c r="G88" s="16" t="s">
        <v>233</v>
      </c>
      <c r="H88" s="16" t="s">
        <v>360</v>
      </c>
      <c r="I88" s="16" t="s">
        <v>238</v>
      </c>
      <c r="J88" s="17">
        <v>1550455000</v>
      </c>
      <c r="K88" s="17">
        <v>276821981</v>
      </c>
      <c r="L88" s="16" t="s">
        <v>230</v>
      </c>
      <c r="M88" s="16" t="s">
        <v>418</v>
      </c>
      <c r="N88" s="16" t="s">
        <v>128</v>
      </c>
      <c r="O88" s="16" t="s">
        <v>17</v>
      </c>
      <c r="P88" s="16" t="s">
        <v>303</v>
      </c>
      <c r="Q88" s="16" t="s">
        <v>12</v>
      </c>
      <c r="R88" s="16" t="s">
        <v>18</v>
      </c>
      <c r="S88" s="16" t="s">
        <v>18</v>
      </c>
      <c r="T88" s="16" t="s">
        <v>18</v>
      </c>
      <c r="U88" s="16" t="s">
        <v>18</v>
      </c>
      <c r="V88" s="16" t="s">
        <v>186</v>
      </c>
      <c r="W88" s="16" t="s">
        <v>13</v>
      </c>
      <c r="X88" s="16" t="s">
        <v>391</v>
      </c>
      <c r="Y88" s="16" t="s">
        <v>392</v>
      </c>
      <c r="Z88" s="16" t="s">
        <v>392</v>
      </c>
      <c r="AA88" s="16" t="s">
        <v>393</v>
      </c>
      <c r="AB88" s="16" t="s">
        <v>393</v>
      </c>
      <c r="AC88" s="16" t="s">
        <v>394</v>
      </c>
      <c r="AD88" s="16" t="s">
        <v>394</v>
      </c>
      <c r="AE88" s="16" t="s">
        <v>409</v>
      </c>
    </row>
    <row r="89" spans="1:31" ht="99.75" customHeight="1" x14ac:dyDescent="0.25">
      <c r="A89" s="16">
        <v>88</v>
      </c>
      <c r="B89" s="16" t="s">
        <v>62</v>
      </c>
      <c r="C89" s="16" t="s">
        <v>14</v>
      </c>
      <c r="D89" s="16" t="s">
        <v>15</v>
      </c>
      <c r="E89" s="16" t="s">
        <v>223</v>
      </c>
      <c r="F89" s="16" t="s">
        <v>252</v>
      </c>
      <c r="G89" s="16" t="s">
        <v>55</v>
      </c>
      <c r="H89" s="16" t="s">
        <v>358</v>
      </c>
      <c r="I89" s="16" t="s">
        <v>79</v>
      </c>
      <c r="J89" s="17">
        <v>90000000</v>
      </c>
      <c r="K89" s="17">
        <v>45694677</v>
      </c>
      <c r="L89" s="16" t="s">
        <v>230</v>
      </c>
      <c r="M89" s="16" t="s">
        <v>254</v>
      </c>
      <c r="N89" s="16" t="s">
        <v>170</v>
      </c>
      <c r="O89" s="16" t="s">
        <v>17</v>
      </c>
      <c r="P89" s="16" t="s">
        <v>240</v>
      </c>
      <c r="Q89" s="16" t="s">
        <v>12</v>
      </c>
      <c r="R89" s="16" t="s">
        <v>18</v>
      </c>
      <c r="S89" s="16" t="s">
        <v>18</v>
      </c>
      <c r="T89" s="16" t="s">
        <v>18</v>
      </c>
      <c r="U89" s="16" t="s">
        <v>18</v>
      </c>
      <c r="V89" s="16" t="s">
        <v>186</v>
      </c>
      <c r="W89" s="16" t="s">
        <v>13</v>
      </c>
      <c r="X89" s="16" t="s">
        <v>393</v>
      </c>
      <c r="Y89" s="16" t="s">
        <v>394</v>
      </c>
      <c r="Z89" s="16" t="s">
        <v>394</v>
      </c>
      <c r="AA89" s="16" t="s">
        <v>395</v>
      </c>
      <c r="AB89" s="16" t="s">
        <v>395</v>
      </c>
      <c r="AC89" s="16" t="s">
        <v>398</v>
      </c>
      <c r="AD89" s="16" t="s">
        <v>398</v>
      </c>
      <c r="AE89" s="16" t="s">
        <v>410</v>
      </c>
    </row>
    <row r="90" spans="1:31" ht="99.75" customHeight="1" x14ac:dyDescent="0.25">
      <c r="A90" s="18">
        <v>89</v>
      </c>
      <c r="B90" s="16" t="s">
        <v>62</v>
      </c>
      <c r="C90" s="16" t="s">
        <v>14</v>
      </c>
      <c r="D90" s="16" t="s">
        <v>15</v>
      </c>
      <c r="E90" s="16" t="s">
        <v>223</v>
      </c>
      <c r="F90" s="16" t="s">
        <v>253</v>
      </c>
      <c r="G90" s="16" t="s">
        <v>56</v>
      </c>
      <c r="H90" s="16" t="s">
        <v>358</v>
      </c>
      <c r="I90" s="16" t="s">
        <v>79</v>
      </c>
      <c r="J90" s="17">
        <v>35000000</v>
      </c>
      <c r="K90" s="17">
        <v>17770152</v>
      </c>
      <c r="L90" s="16" t="s">
        <v>230</v>
      </c>
      <c r="M90" s="16" t="s">
        <v>256</v>
      </c>
      <c r="N90" s="16" t="s">
        <v>171</v>
      </c>
      <c r="O90" s="16" t="s">
        <v>17</v>
      </c>
      <c r="P90" s="16" t="s">
        <v>241</v>
      </c>
      <c r="Q90" s="16" t="s">
        <v>12</v>
      </c>
      <c r="R90" s="16" t="s">
        <v>18</v>
      </c>
      <c r="S90" s="16" t="s">
        <v>18</v>
      </c>
      <c r="T90" s="16" t="s">
        <v>18</v>
      </c>
      <c r="U90" s="16" t="s">
        <v>18</v>
      </c>
      <c r="V90" s="16" t="s">
        <v>186</v>
      </c>
      <c r="W90" s="16" t="s">
        <v>13</v>
      </c>
      <c r="X90" s="16" t="s">
        <v>393</v>
      </c>
      <c r="Y90" s="16" t="s">
        <v>394</v>
      </c>
      <c r="Z90" s="16" t="s">
        <v>394</v>
      </c>
      <c r="AA90" s="16" t="s">
        <v>395</v>
      </c>
      <c r="AB90" s="16" t="s">
        <v>395</v>
      </c>
      <c r="AC90" s="16" t="s">
        <v>398</v>
      </c>
      <c r="AD90" s="16" t="s">
        <v>398</v>
      </c>
      <c r="AE90" s="16" t="s">
        <v>410</v>
      </c>
    </row>
    <row r="91" spans="1:31" ht="99.75" customHeight="1" x14ac:dyDescent="0.25">
      <c r="A91" s="18">
        <v>90</v>
      </c>
      <c r="B91" s="16" t="s">
        <v>62</v>
      </c>
      <c r="C91" s="16" t="s">
        <v>14</v>
      </c>
      <c r="D91" s="16" t="s">
        <v>15</v>
      </c>
      <c r="E91" s="16" t="s">
        <v>223</v>
      </c>
      <c r="F91" s="16" t="s">
        <v>370</v>
      </c>
      <c r="G91" s="16" t="s">
        <v>57</v>
      </c>
      <c r="H91" s="16" t="s">
        <v>358</v>
      </c>
      <c r="I91" s="16" t="s">
        <v>79</v>
      </c>
      <c r="J91" s="17">
        <v>85000000</v>
      </c>
      <c r="K91" s="17">
        <v>43156084</v>
      </c>
      <c r="L91" s="16" t="s">
        <v>230</v>
      </c>
      <c r="M91" s="16" t="s">
        <v>255</v>
      </c>
      <c r="N91" s="16" t="s">
        <v>172</v>
      </c>
      <c r="O91" s="16" t="s">
        <v>17</v>
      </c>
      <c r="P91" s="16" t="s">
        <v>242</v>
      </c>
      <c r="Q91" s="16" t="s">
        <v>12</v>
      </c>
      <c r="R91" s="16" t="s">
        <v>18</v>
      </c>
      <c r="S91" s="16" t="s">
        <v>18</v>
      </c>
      <c r="T91" s="16" t="s">
        <v>18</v>
      </c>
      <c r="U91" s="16" t="s">
        <v>18</v>
      </c>
      <c r="V91" s="16" t="s">
        <v>186</v>
      </c>
      <c r="W91" s="16" t="s">
        <v>13</v>
      </c>
      <c r="X91" s="16" t="s">
        <v>391</v>
      </c>
      <c r="Y91" s="16" t="s">
        <v>392</v>
      </c>
      <c r="Z91" s="16" t="s">
        <v>392</v>
      </c>
      <c r="AA91" s="16" t="s">
        <v>393</v>
      </c>
      <c r="AB91" s="16" t="s">
        <v>393</v>
      </c>
      <c r="AC91" s="16" t="s">
        <v>394</v>
      </c>
      <c r="AD91" s="16" t="s">
        <v>394</v>
      </c>
      <c r="AE91" s="16" t="s">
        <v>409</v>
      </c>
    </row>
    <row r="92" spans="1:31" ht="99.75" customHeight="1" x14ac:dyDescent="0.25">
      <c r="A92" s="16">
        <v>91</v>
      </c>
      <c r="B92" s="16" t="s">
        <v>62</v>
      </c>
      <c r="C92" s="16" t="s">
        <v>14</v>
      </c>
      <c r="D92" s="16" t="s">
        <v>15</v>
      </c>
      <c r="E92" s="16" t="s">
        <v>223</v>
      </c>
      <c r="F92" s="16" t="s">
        <v>306</v>
      </c>
      <c r="G92" s="16" t="s">
        <v>243</v>
      </c>
      <c r="H92" s="16" t="s">
        <v>358</v>
      </c>
      <c r="I92" s="16" t="s">
        <v>238</v>
      </c>
      <c r="J92" s="17">
        <f>78783793.1096671-J93</f>
        <v>71783793.109667093</v>
      </c>
      <c r="K92" s="17">
        <f>39883401-K93</f>
        <v>37083401</v>
      </c>
      <c r="L92" s="16" t="s">
        <v>230</v>
      </c>
      <c r="M92" s="16" t="s">
        <v>244</v>
      </c>
      <c r="N92" s="16" t="s">
        <v>173</v>
      </c>
      <c r="O92" s="16" t="s">
        <v>17</v>
      </c>
      <c r="P92" s="16" t="s">
        <v>76</v>
      </c>
      <c r="Q92" s="16" t="s">
        <v>227</v>
      </c>
      <c r="R92" s="16" t="s">
        <v>228</v>
      </c>
      <c r="S92" s="16" t="s">
        <v>369</v>
      </c>
      <c r="T92" s="16" t="s">
        <v>369</v>
      </c>
      <c r="U92" s="16" t="s">
        <v>369</v>
      </c>
      <c r="V92" s="16" t="s">
        <v>229</v>
      </c>
      <c r="W92" s="16" t="s">
        <v>13</v>
      </c>
      <c r="X92" s="16" t="s">
        <v>393</v>
      </c>
      <c r="Y92" s="16" t="s">
        <v>394</v>
      </c>
      <c r="Z92" s="16" t="s">
        <v>394</v>
      </c>
      <c r="AA92" s="16" t="s">
        <v>395</v>
      </c>
      <c r="AB92" s="16" t="s">
        <v>395</v>
      </c>
      <c r="AC92" s="16" t="s">
        <v>398</v>
      </c>
      <c r="AD92" s="16" t="s">
        <v>398</v>
      </c>
      <c r="AE92" s="16" t="s">
        <v>410</v>
      </c>
    </row>
    <row r="93" spans="1:31" ht="99.75" customHeight="1" x14ac:dyDescent="0.25">
      <c r="A93" s="18">
        <v>92</v>
      </c>
      <c r="B93" s="16" t="s">
        <v>62</v>
      </c>
      <c r="C93" s="16" t="s">
        <v>14</v>
      </c>
      <c r="D93" s="16" t="s">
        <v>15</v>
      </c>
      <c r="E93" s="16" t="s">
        <v>223</v>
      </c>
      <c r="F93" s="16" t="s">
        <v>306</v>
      </c>
      <c r="G93" s="16" t="s">
        <v>243</v>
      </c>
      <c r="H93" s="16" t="s">
        <v>358</v>
      </c>
      <c r="I93" s="16" t="s">
        <v>239</v>
      </c>
      <c r="J93" s="17">
        <v>7000000</v>
      </c>
      <c r="K93" s="17">
        <v>2800000</v>
      </c>
      <c r="L93" s="16" t="s">
        <v>230</v>
      </c>
      <c r="M93" s="16" t="s">
        <v>244</v>
      </c>
      <c r="N93" s="16" t="s">
        <v>173</v>
      </c>
      <c r="O93" s="16" t="s">
        <v>17</v>
      </c>
      <c r="P93" s="16" t="s">
        <v>76</v>
      </c>
      <c r="Q93" s="16" t="s">
        <v>227</v>
      </c>
      <c r="R93" s="16" t="s">
        <v>228</v>
      </c>
      <c r="S93" s="16" t="s">
        <v>369</v>
      </c>
      <c r="T93" s="16" t="s">
        <v>369</v>
      </c>
      <c r="U93" s="16" t="s">
        <v>369</v>
      </c>
      <c r="V93" s="16" t="str">
        <f>V92</f>
        <v>neelaborat</v>
      </c>
      <c r="W93" s="16" t="s">
        <v>13</v>
      </c>
      <c r="X93" s="16" t="s">
        <v>393</v>
      </c>
      <c r="Y93" s="16" t="s">
        <v>394</v>
      </c>
      <c r="Z93" s="16" t="s">
        <v>394</v>
      </c>
      <c r="AA93" s="16" t="s">
        <v>395</v>
      </c>
      <c r="AB93" s="16" t="s">
        <v>395</v>
      </c>
      <c r="AC93" s="16" t="s">
        <v>398</v>
      </c>
      <c r="AD93" s="16" t="s">
        <v>398</v>
      </c>
      <c r="AE93" s="16" t="s">
        <v>410</v>
      </c>
    </row>
    <row r="94" spans="1:31" ht="99.75" customHeight="1" x14ac:dyDescent="0.25">
      <c r="A94" s="18">
        <v>93</v>
      </c>
      <c r="B94" s="16" t="s">
        <v>62</v>
      </c>
      <c r="C94" s="16" t="s">
        <v>14</v>
      </c>
      <c r="D94" s="16" t="s">
        <v>15</v>
      </c>
      <c r="E94" s="16" t="s">
        <v>223</v>
      </c>
      <c r="F94" s="16" t="s">
        <v>307</v>
      </c>
      <c r="G94" s="16" t="s">
        <v>245</v>
      </c>
      <c r="H94" s="16" t="s">
        <v>358</v>
      </c>
      <c r="I94" s="16" t="s">
        <v>238</v>
      </c>
      <c r="J94" s="17">
        <f>64841595.4-J95</f>
        <v>58413402.439999998</v>
      </c>
      <c r="K94" s="17">
        <f>32747555-K95</f>
        <v>30176277.82</v>
      </c>
      <c r="L94" s="16" t="s">
        <v>230</v>
      </c>
      <c r="M94" s="16" t="s">
        <v>246</v>
      </c>
      <c r="N94" s="16" t="s">
        <v>247</v>
      </c>
      <c r="O94" s="16" t="s">
        <v>17</v>
      </c>
      <c r="P94" s="16" t="s">
        <v>76</v>
      </c>
      <c r="Q94" s="16" t="s">
        <v>227</v>
      </c>
      <c r="R94" s="16" t="s">
        <v>228</v>
      </c>
      <c r="S94" s="16" t="s">
        <v>18</v>
      </c>
      <c r="T94" s="16" t="s">
        <v>18</v>
      </c>
      <c r="U94" s="16" t="s">
        <v>18</v>
      </c>
      <c r="V94" s="16" t="s">
        <v>229</v>
      </c>
      <c r="W94" s="16" t="s">
        <v>13</v>
      </c>
      <c r="X94" s="16" t="s">
        <v>393</v>
      </c>
      <c r="Y94" s="16" t="s">
        <v>394</v>
      </c>
      <c r="Z94" s="16" t="s">
        <v>394</v>
      </c>
      <c r="AA94" s="16" t="s">
        <v>395</v>
      </c>
      <c r="AB94" s="16" t="s">
        <v>395</v>
      </c>
      <c r="AC94" s="16" t="s">
        <v>398</v>
      </c>
      <c r="AD94" s="16" t="s">
        <v>398</v>
      </c>
      <c r="AE94" s="16" t="s">
        <v>410</v>
      </c>
    </row>
    <row r="95" spans="1:31" ht="99.75" customHeight="1" x14ac:dyDescent="0.25">
      <c r="A95" s="16">
        <v>94</v>
      </c>
      <c r="B95" s="16" t="s">
        <v>62</v>
      </c>
      <c r="C95" s="16" t="s">
        <v>14</v>
      </c>
      <c r="D95" s="16" t="s">
        <v>15</v>
      </c>
      <c r="E95" s="16" t="s">
        <v>223</v>
      </c>
      <c r="F95" s="16" t="s">
        <v>307</v>
      </c>
      <c r="G95" s="16" t="s">
        <v>245</v>
      </c>
      <c r="H95" s="16" t="s">
        <v>358</v>
      </c>
      <c r="I95" s="16" t="s">
        <v>239</v>
      </c>
      <c r="J95" s="17">
        <v>6428192.96</v>
      </c>
      <c r="K95" s="17">
        <v>2571277.1800000002</v>
      </c>
      <c r="L95" s="16" t="s">
        <v>230</v>
      </c>
      <c r="M95" s="16" t="str">
        <f>M94</f>
        <v>IMM/ întreprinderi mari 
Sprijinul acordat întreprinderilor mari va fi asigurat numai în contextul colaborării cu IMMuri pentru activitățile de CDI, iar în situația parteneriatului, bugetul acordat întreprinderii mari nu îl va depăși pe cel acordat IMMurilor.</v>
      </c>
      <c r="N95" s="16" t="str">
        <f>N94</f>
        <v xml:space="preserve"> Cercetare-dezvoltare-inovare, testare, pilotare, inclusiv dotare cu echipamente și infrastructuri conexe (lucrări de construcție în % limitat și numai ca parte componentă a dezvoltării produselor/ proceselor/serviciilor);
 În situația în care sunt vizate investiții în facilități publice de cercetare, acestea se vor baza strict pe cererea definită prin PDA.
</v>
      </c>
      <c r="O95" s="16" t="s">
        <v>17</v>
      </c>
      <c r="P95" s="16" t="str">
        <f>P94</f>
        <v>competitiv</v>
      </c>
      <c r="Q95" s="16" t="s">
        <v>227</v>
      </c>
      <c r="R95" s="16" t="s">
        <v>228</v>
      </c>
      <c r="S95" s="16" t="s">
        <v>369</v>
      </c>
      <c r="T95" s="16" t="s">
        <v>369</v>
      </c>
      <c r="U95" s="16" t="s">
        <v>369</v>
      </c>
      <c r="V95" s="16" t="str">
        <f>V94</f>
        <v>neelaborat</v>
      </c>
      <c r="W95" s="16" t="s">
        <v>13</v>
      </c>
      <c r="X95" s="16" t="s">
        <v>393</v>
      </c>
      <c r="Y95" s="16" t="s">
        <v>394</v>
      </c>
      <c r="Z95" s="16" t="s">
        <v>394</v>
      </c>
      <c r="AA95" s="16" t="s">
        <v>395</v>
      </c>
      <c r="AB95" s="16" t="s">
        <v>395</v>
      </c>
      <c r="AC95" s="16" t="s">
        <v>398</v>
      </c>
      <c r="AD95" s="16" t="s">
        <v>398</v>
      </c>
      <c r="AE95" s="16" t="s">
        <v>410</v>
      </c>
    </row>
    <row r="96" spans="1:31" ht="99.75" customHeight="1" x14ac:dyDescent="0.25">
      <c r="A96" s="18">
        <v>95</v>
      </c>
      <c r="B96" s="16" t="s">
        <v>62</v>
      </c>
      <c r="C96" s="16" t="s">
        <v>14</v>
      </c>
      <c r="D96" s="16" t="s">
        <v>15</v>
      </c>
      <c r="E96" s="16" t="s">
        <v>223</v>
      </c>
      <c r="F96" s="16" t="s">
        <v>308</v>
      </c>
      <c r="G96" s="16" t="s">
        <v>248</v>
      </c>
      <c r="H96" s="16" t="s">
        <v>358</v>
      </c>
      <c r="I96" s="16" t="s">
        <v>238</v>
      </c>
      <c r="J96" s="17">
        <v>12802366.380000001</v>
      </c>
      <c r="K96" s="17">
        <v>6613684</v>
      </c>
      <c r="L96" s="16" t="s">
        <v>230</v>
      </c>
      <c r="M96" s="16" t="s">
        <v>250</v>
      </c>
      <c r="N96" s="16" t="s">
        <v>251</v>
      </c>
      <c r="O96" s="16" t="s">
        <v>17</v>
      </c>
      <c r="P96" s="16" t="s">
        <v>76</v>
      </c>
      <c r="Q96" s="16" t="s">
        <v>227</v>
      </c>
      <c r="R96" s="16" t="s">
        <v>228</v>
      </c>
      <c r="S96" s="16" t="s">
        <v>18</v>
      </c>
      <c r="T96" s="16" t="s">
        <v>18</v>
      </c>
      <c r="U96" s="16" t="s">
        <v>18</v>
      </c>
      <c r="V96" s="16" t="s">
        <v>229</v>
      </c>
      <c r="W96" s="16" t="s">
        <v>13</v>
      </c>
      <c r="X96" s="16" t="s">
        <v>393</v>
      </c>
      <c r="Y96" s="16" t="s">
        <v>394</v>
      </c>
      <c r="Z96" s="16" t="s">
        <v>394</v>
      </c>
      <c r="AA96" s="16" t="s">
        <v>395</v>
      </c>
      <c r="AB96" s="16" t="s">
        <v>395</v>
      </c>
      <c r="AC96" s="16" t="s">
        <v>398</v>
      </c>
      <c r="AD96" s="16" t="s">
        <v>398</v>
      </c>
      <c r="AE96" s="16" t="s">
        <v>410</v>
      </c>
    </row>
    <row r="97" spans="1:31" ht="99.75" customHeight="1" x14ac:dyDescent="0.25">
      <c r="A97" s="18">
        <v>96</v>
      </c>
      <c r="B97" s="16" t="s">
        <v>62</v>
      </c>
      <c r="C97" s="16" t="s">
        <v>14</v>
      </c>
      <c r="D97" s="16" t="s">
        <v>15</v>
      </c>
      <c r="E97" s="16" t="s">
        <v>223</v>
      </c>
      <c r="F97" s="16" t="s">
        <v>309</v>
      </c>
      <c r="G97" s="16" t="s">
        <v>249</v>
      </c>
      <c r="H97" s="16" t="s">
        <v>358</v>
      </c>
      <c r="I97" s="16" t="s">
        <v>238</v>
      </c>
      <c r="J97" s="17">
        <v>19892907.760000002</v>
      </c>
      <c r="K97" s="17">
        <v>10276647</v>
      </c>
      <c r="L97" s="16" t="s">
        <v>230</v>
      </c>
      <c r="M97" s="16" t="s">
        <v>257</v>
      </c>
      <c r="N97" s="16" t="s">
        <v>174</v>
      </c>
      <c r="O97" s="16" t="s">
        <v>17</v>
      </c>
      <c r="P97" s="16" t="s">
        <v>76</v>
      </c>
      <c r="Q97" s="16" t="s">
        <v>227</v>
      </c>
      <c r="R97" s="16" t="s">
        <v>228</v>
      </c>
      <c r="S97" s="16" t="s">
        <v>18</v>
      </c>
      <c r="T97" s="16" t="s">
        <v>18</v>
      </c>
      <c r="U97" s="16" t="s">
        <v>18</v>
      </c>
      <c r="V97" s="16" t="s">
        <v>229</v>
      </c>
      <c r="W97" s="16" t="s">
        <v>13</v>
      </c>
      <c r="X97" s="16" t="s">
        <v>393</v>
      </c>
      <c r="Y97" s="16" t="s">
        <v>394</v>
      </c>
      <c r="Z97" s="16" t="s">
        <v>394</v>
      </c>
      <c r="AA97" s="16" t="s">
        <v>395</v>
      </c>
      <c r="AB97" s="16" t="s">
        <v>395</v>
      </c>
      <c r="AC97" s="16" t="s">
        <v>398</v>
      </c>
      <c r="AD97" s="16" t="s">
        <v>398</v>
      </c>
      <c r="AE97" s="16" t="s">
        <v>410</v>
      </c>
    </row>
    <row r="98" spans="1:31" ht="99.75" customHeight="1" x14ac:dyDescent="0.25">
      <c r="A98" s="16">
        <v>97</v>
      </c>
      <c r="B98" s="16" t="s">
        <v>62</v>
      </c>
      <c r="C98" s="16" t="s">
        <v>14</v>
      </c>
      <c r="D98" s="16" t="s">
        <v>15</v>
      </c>
      <c r="E98" s="16" t="s">
        <v>224</v>
      </c>
      <c r="F98" s="16" t="s">
        <v>129</v>
      </c>
      <c r="G98" s="16" t="s">
        <v>237</v>
      </c>
      <c r="H98" s="16" t="s">
        <v>359</v>
      </c>
      <c r="I98" s="16" t="s">
        <v>79</v>
      </c>
      <c r="J98" s="17">
        <v>90000000</v>
      </c>
      <c r="K98" s="17">
        <v>56478030</v>
      </c>
      <c r="L98" s="16" t="s">
        <v>230</v>
      </c>
      <c r="M98" s="16" t="s">
        <v>259</v>
      </c>
      <c r="N98" s="16" t="s">
        <v>175</v>
      </c>
      <c r="O98" s="16" t="s">
        <v>17</v>
      </c>
      <c r="P98" s="16" t="s">
        <v>151</v>
      </c>
      <c r="Q98" s="16" t="s">
        <v>12</v>
      </c>
      <c r="R98" s="16" t="s">
        <v>18</v>
      </c>
      <c r="S98" s="16" t="s">
        <v>18</v>
      </c>
      <c r="T98" s="16" t="s">
        <v>18</v>
      </c>
      <c r="U98" s="16" t="s">
        <v>18</v>
      </c>
      <c r="V98" s="16" t="s">
        <v>186</v>
      </c>
      <c r="W98" s="16" t="s">
        <v>13</v>
      </c>
      <c r="X98" s="16" t="s">
        <v>393</v>
      </c>
      <c r="Y98" s="16" t="s">
        <v>394</v>
      </c>
      <c r="Z98" s="16" t="s">
        <v>394</v>
      </c>
      <c r="AA98" s="16" t="s">
        <v>395</v>
      </c>
      <c r="AB98" s="16" t="s">
        <v>395</v>
      </c>
      <c r="AC98" s="16" t="s">
        <v>398</v>
      </c>
      <c r="AD98" s="16" t="s">
        <v>398</v>
      </c>
      <c r="AE98" s="16" t="s">
        <v>410</v>
      </c>
    </row>
    <row r="99" spans="1:31" ht="99.75" customHeight="1" x14ac:dyDescent="0.25">
      <c r="A99" s="18">
        <v>98</v>
      </c>
      <c r="B99" s="16" t="s">
        <v>62</v>
      </c>
      <c r="C99" s="16" t="s">
        <v>14</v>
      </c>
      <c r="D99" s="16" t="s">
        <v>15</v>
      </c>
      <c r="E99" s="16" t="s">
        <v>224</v>
      </c>
      <c r="F99" s="16" t="s">
        <v>58</v>
      </c>
      <c r="G99" s="16" t="s">
        <v>59</v>
      </c>
      <c r="H99" s="16" t="s">
        <v>359</v>
      </c>
      <c r="I99" s="16" t="s">
        <v>79</v>
      </c>
      <c r="J99" s="17">
        <v>50664350.870000005</v>
      </c>
      <c r="K99" s="17">
        <v>31793585.719999999</v>
      </c>
      <c r="L99" s="16" t="s">
        <v>230</v>
      </c>
      <c r="M99" s="16" t="s">
        <v>258</v>
      </c>
      <c r="N99" s="16" t="s">
        <v>176</v>
      </c>
      <c r="O99" s="16" t="s">
        <v>17</v>
      </c>
      <c r="P99" s="16" t="s">
        <v>151</v>
      </c>
      <c r="Q99" s="16" t="s">
        <v>12</v>
      </c>
      <c r="R99" s="16" t="s">
        <v>18</v>
      </c>
      <c r="S99" s="16" t="s">
        <v>18</v>
      </c>
      <c r="T99" s="16" t="s">
        <v>18</v>
      </c>
      <c r="U99" s="16" t="s">
        <v>18</v>
      </c>
      <c r="V99" s="16" t="s">
        <v>186</v>
      </c>
      <c r="W99" s="16" t="s">
        <v>13</v>
      </c>
      <c r="X99" s="16" t="s">
        <v>393</v>
      </c>
      <c r="Y99" s="16" t="s">
        <v>394</v>
      </c>
      <c r="Z99" s="16" t="s">
        <v>394</v>
      </c>
      <c r="AA99" s="16" t="s">
        <v>395</v>
      </c>
      <c r="AB99" s="16" t="s">
        <v>395</v>
      </c>
      <c r="AC99" s="16" t="s">
        <v>398</v>
      </c>
      <c r="AD99" s="16" t="s">
        <v>398</v>
      </c>
      <c r="AE99" s="16" t="s">
        <v>410</v>
      </c>
    </row>
    <row r="100" spans="1:31" ht="99.75" customHeight="1" x14ac:dyDescent="0.25">
      <c r="A100" s="18">
        <v>99</v>
      </c>
      <c r="B100" s="16" t="s">
        <v>62</v>
      </c>
      <c r="C100" s="16" t="s">
        <v>14</v>
      </c>
      <c r="D100" s="16" t="s">
        <v>15</v>
      </c>
      <c r="E100" s="16" t="s">
        <v>224</v>
      </c>
      <c r="F100" s="16" t="s">
        <v>58</v>
      </c>
      <c r="G100" s="16" t="s">
        <v>59</v>
      </c>
      <c r="H100" s="16" t="s">
        <v>359</v>
      </c>
      <c r="I100" s="16" t="s">
        <v>79</v>
      </c>
      <c r="J100" s="17">
        <f>138539856-J99</f>
        <v>87875505.129999995</v>
      </c>
      <c r="K100" s="17">
        <f>86938423.59-K99</f>
        <v>55144837.870000005</v>
      </c>
      <c r="L100" s="16" t="s">
        <v>230</v>
      </c>
      <c r="M100" s="16" t="s">
        <v>185</v>
      </c>
      <c r="N100" s="16" t="s">
        <v>176</v>
      </c>
      <c r="O100" s="16" t="s">
        <v>17</v>
      </c>
      <c r="P100" s="16" t="s">
        <v>76</v>
      </c>
      <c r="Q100" s="16" t="s">
        <v>12</v>
      </c>
      <c r="R100" s="16" t="s">
        <v>18</v>
      </c>
      <c r="S100" s="16" t="s">
        <v>18</v>
      </c>
      <c r="T100" s="16" t="s">
        <v>18</v>
      </c>
      <c r="U100" s="16" t="s">
        <v>18</v>
      </c>
      <c r="V100" s="16" t="s">
        <v>186</v>
      </c>
      <c r="W100" s="16" t="s">
        <v>13</v>
      </c>
      <c r="X100" s="16" t="s">
        <v>393</v>
      </c>
      <c r="Y100" s="16" t="s">
        <v>394</v>
      </c>
      <c r="Z100" s="16" t="s">
        <v>394</v>
      </c>
      <c r="AA100" s="16" t="s">
        <v>395</v>
      </c>
      <c r="AB100" s="16" t="s">
        <v>395</v>
      </c>
      <c r="AC100" s="16" t="s">
        <v>398</v>
      </c>
      <c r="AD100" s="16" t="s">
        <v>398</v>
      </c>
      <c r="AE100" s="16" t="s">
        <v>410</v>
      </c>
    </row>
    <row r="101" spans="1:31" ht="99.75" customHeight="1" x14ac:dyDescent="0.25">
      <c r="A101" s="16">
        <v>100</v>
      </c>
      <c r="B101" s="16" t="s">
        <v>62</v>
      </c>
      <c r="C101" s="16" t="s">
        <v>14</v>
      </c>
      <c r="D101" s="16" t="s">
        <v>15</v>
      </c>
      <c r="E101" s="16" t="s">
        <v>225</v>
      </c>
      <c r="F101" s="16" t="s">
        <v>310</v>
      </c>
      <c r="G101" s="16" t="s">
        <v>311</v>
      </c>
      <c r="H101" s="16" t="s">
        <v>360</v>
      </c>
      <c r="I101" s="16" t="s">
        <v>79</v>
      </c>
      <c r="J101" s="17">
        <v>120000000</v>
      </c>
      <c r="K101" s="17">
        <v>60926236</v>
      </c>
      <c r="L101" s="16" t="s">
        <v>230</v>
      </c>
      <c r="M101" s="16" t="s">
        <v>261</v>
      </c>
      <c r="N101" s="16" t="s">
        <v>177</v>
      </c>
      <c r="O101" s="16" t="s">
        <v>17</v>
      </c>
      <c r="P101" s="16" t="s">
        <v>366</v>
      </c>
      <c r="Q101" s="16" t="s">
        <v>12</v>
      </c>
      <c r="R101" s="16" t="s">
        <v>18</v>
      </c>
      <c r="S101" s="16" t="s">
        <v>18</v>
      </c>
      <c r="T101" s="16" t="s">
        <v>18</v>
      </c>
      <c r="U101" s="16" t="s">
        <v>18</v>
      </c>
      <c r="V101" s="16" t="s">
        <v>186</v>
      </c>
      <c r="W101" s="16" t="s">
        <v>13</v>
      </c>
      <c r="X101" s="16" t="s">
        <v>392</v>
      </c>
      <c r="Y101" s="16" t="s">
        <v>393</v>
      </c>
      <c r="Z101" s="16" t="s">
        <v>393</v>
      </c>
      <c r="AA101" s="16" t="s">
        <v>394</v>
      </c>
      <c r="AB101" s="16" t="s">
        <v>394</v>
      </c>
      <c r="AC101" s="16" t="s">
        <v>394</v>
      </c>
      <c r="AD101" s="16" t="s">
        <v>394</v>
      </c>
      <c r="AE101" s="16" t="s">
        <v>409</v>
      </c>
    </row>
    <row r="102" spans="1:31" ht="99.75" customHeight="1" x14ac:dyDescent="0.25">
      <c r="A102" s="18">
        <v>101</v>
      </c>
      <c r="B102" s="16" t="s">
        <v>62</v>
      </c>
      <c r="C102" s="16" t="s">
        <v>14</v>
      </c>
      <c r="D102" s="16" t="s">
        <v>15</v>
      </c>
      <c r="E102" s="16" t="s">
        <v>225</v>
      </c>
      <c r="F102" s="16" t="s">
        <v>312</v>
      </c>
      <c r="G102" s="16" t="s">
        <v>313</v>
      </c>
      <c r="H102" s="16" t="s">
        <v>360</v>
      </c>
      <c r="I102" s="16" t="s">
        <v>79</v>
      </c>
      <c r="J102" s="17">
        <v>70000000</v>
      </c>
      <c r="K102" s="17">
        <v>35540305</v>
      </c>
      <c r="L102" s="16" t="s">
        <v>230</v>
      </c>
      <c r="M102" s="16" t="s">
        <v>314</v>
      </c>
      <c r="N102" s="16" t="s">
        <v>178</v>
      </c>
      <c r="O102" s="16" t="s">
        <v>17</v>
      </c>
      <c r="P102" s="16" t="s">
        <v>367</v>
      </c>
      <c r="Q102" s="16" t="s">
        <v>12</v>
      </c>
      <c r="R102" s="16" t="s">
        <v>18</v>
      </c>
      <c r="S102" s="16" t="s">
        <v>18</v>
      </c>
      <c r="T102" s="16" t="s">
        <v>18</v>
      </c>
      <c r="U102" s="16" t="s">
        <v>18</v>
      </c>
      <c r="V102" s="16" t="s">
        <v>186</v>
      </c>
      <c r="W102" s="16" t="s">
        <v>13</v>
      </c>
      <c r="X102" s="16" t="s">
        <v>391</v>
      </c>
      <c r="Y102" s="16" t="s">
        <v>392</v>
      </c>
      <c r="Z102" s="16" t="s">
        <v>392</v>
      </c>
      <c r="AA102" s="16" t="s">
        <v>393</v>
      </c>
      <c r="AB102" s="16" t="s">
        <v>393</v>
      </c>
      <c r="AC102" s="16" t="s">
        <v>394</v>
      </c>
      <c r="AD102" s="16" t="s">
        <v>394</v>
      </c>
      <c r="AE102" s="16" t="s">
        <v>409</v>
      </c>
    </row>
    <row r="103" spans="1:31" ht="99.75" customHeight="1" x14ac:dyDescent="0.25">
      <c r="A103" s="18">
        <v>102</v>
      </c>
      <c r="B103" s="16" t="s">
        <v>62</v>
      </c>
      <c r="C103" s="16" t="s">
        <v>14</v>
      </c>
      <c r="D103" s="16" t="s">
        <v>15</v>
      </c>
      <c r="E103" s="16" t="s">
        <v>225</v>
      </c>
      <c r="F103" s="16" t="s">
        <v>315</v>
      </c>
      <c r="G103" s="16" t="s">
        <v>263</v>
      </c>
      <c r="H103" s="16" t="s">
        <v>360</v>
      </c>
      <c r="I103" s="16" t="s">
        <v>238</v>
      </c>
      <c r="J103" s="17">
        <v>15400000</v>
      </c>
      <c r="K103" s="17">
        <v>13089999</v>
      </c>
      <c r="L103" s="16" t="s">
        <v>230</v>
      </c>
      <c r="M103" s="16" t="s">
        <v>262</v>
      </c>
      <c r="N103" s="16" t="s">
        <v>179</v>
      </c>
      <c r="O103" s="16" t="s">
        <v>17</v>
      </c>
      <c r="P103" s="16" t="s">
        <v>367</v>
      </c>
      <c r="Q103" s="16" t="s">
        <v>12</v>
      </c>
      <c r="R103" s="16" t="s">
        <v>18</v>
      </c>
      <c r="S103" s="16" t="s">
        <v>18</v>
      </c>
      <c r="T103" s="16" t="s">
        <v>18</v>
      </c>
      <c r="U103" s="16" t="s">
        <v>18</v>
      </c>
      <c r="V103" s="16" t="s">
        <v>186</v>
      </c>
      <c r="W103" s="16" t="s">
        <v>13</v>
      </c>
      <c r="X103" s="16" t="s">
        <v>391</v>
      </c>
      <c r="Y103" s="16" t="s">
        <v>392</v>
      </c>
      <c r="Z103" s="16" t="s">
        <v>392</v>
      </c>
      <c r="AA103" s="16" t="s">
        <v>393</v>
      </c>
      <c r="AB103" s="16" t="s">
        <v>393</v>
      </c>
      <c r="AC103" s="16" t="s">
        <v>394</v>
      </c>
      <c r="AD103" s="16" t="s">
        <v>394</v>
      </c>
      <c r="AE103" s="16" t="s">
        <v>409</v>
      </c>
    </row>
    <row r="104" spans="1:31" ht="99.75" customHeight="1" x14ac:dyDescent="0.25">
      <c r="A104" s="16">
        <v>103</v>
      </c>
      <c r="B104" s="16" t="s">
        <v>62</v>
      </c>
      <c r="C104" s="16" t="s">
        <v>14</v>
      </c>
      <c r="D104" s="16" t="s">
        <v>15</v>
      </c>
      <c r="E104" s="16" t="s">
        <v>225</v>
      </c>
      <c r="F104" s="16" t="s">
        <v>316</v>
      </c>
      <c r="G104" s="16" t="s">
        <v>317</v>
      </c>
      <c r="H104" s="16" t="s">
        <v>360</v>
      </c>
      <c r="I104" s="16" t="s">
        <v>79</v>
      </c>
      <c r="J104" s="17">
        <v>30000000</v>
      </c>
      <c r="K104" s="17">
        <v>15231559</v>
      </c>
      <c r="L104" s="16" t="s">
        <v>230</v>
      </c>
      <c r="M104" s="16" t="s">
        <v>318</v>
      </c>
      <c r="N104" s="16" t="s">
        <v>180</v>
      </c>
      <c r="O104" s="16" t="s">
        <v>17</v>
      </c>
      <c r="P104" s="16" t="s">
        <v>367</v>
      </c>
      <c r="Q104" s="16" t="s">
        <v>12</v>
      </c>
      <c r="R104" s="16" t="s">
        <v>18</v>
      </c>
      <c r="S104" s="16" t="s">
        <v>18</v>
      </c>
      <c r="T104" s="16" t="s">
        <v>18</v>
      </c>
      <c r="U104" s="16" t="s">
        <v>18</v>
      </c>
      <c r="V104" s="16" t="s">
        <v>186</v>
      </c>
      <c r="W104" s="16" t="s">
        <v>13</v>
      </c>
      <c r="X104" s="16" t="s">
        <v>391</v>
      </c>
      <c r="Y104" s="16" t="s">
        <v>392</v>
      </c>
      <c r="Z104" s="16" t="s">
        <v>392</v>
      </c>
      <c r="AA104" s="16" t="s">
        <v>393</v>
      </c>
      <c r="AB104" s="16" t="s">
        <v>393</v>
      </c>
      <c r="AC104" s="16" t="s">
        <v>394</v>
      </c>
      <c r="AD104" s="16" t="s">
        <v>394</v>
      </c>
      <c r="AE104" s="16" t="s">
        <v>409</v>
      </c>
    </row>
    <row r="105" spans="1:31" ht="99.75" customHeight="1" x14ac:dyDescent="0.25">
      <c r="A105" s="18">
        <v>104</v>
      </c>
      <c r="B105" s="16" t="s">
        <v>62</v>
      </c>
      <c r="C105" s="16" t="s">
        <v>14</v>
      </c>
      <c r="D105" s="16" t="s">
        <v>15</v>
      </c>
      <c r="E105" s="16" t="s">
        <v>225</v>
      </c>
      <c r="F105" s="16" t="s">
        <v>319</v>
      </c>
      <c r="G105" s="16" t="s">
        <v>264</v>
      </c>
      <c r="H105" s="16" t="s">
        <v>360</v>
      </c>
      <c r="I105" s="16" t="s">
        <v>238</v>
      </c>
      <c r="J105" s="17">
        <v>20000000</v>
      </c>
      <c r="K105" s="17">
        <v>17000000</v>
      </c>
      <c r="L105" s="16" t="s">
        <v>230</v>
      </c>
      <c r="M105" s="16" t="s">
        <v>340</v>
      </c>
      <c r="N105" s="16" t="s">
        <v>181</v>
      </c>
      <c r="O105" s="16" t="s">
        <v>17</v>
      </c>
      <c r="P105" s="16" t="s">
        <v>367</v>
      </c>
      <c r="Q105" s="16" t="s">
        <v>12</v>
      </c>
      <c r="R105" s="16" t="s">
        <v>18</v>
      </c>
      <c r="S105" s="16" t="s">
        <v>18</v>
      </c>
      <c r="T105" s="16" t="s">
        <v>18</v>
      </c>
      <c r="U105" s="16" t="s">
        <v>18</v>
      </c>
      <c r="V105" s="16" t="s">
        <v>186</v>
      </c>
      <c r="W105" s="16" t="s">
        <v>13</v>
      </c>
      <c r="X105" s="16" t="s">
        <v>391</v>
      </c>
      <c r="Y105" s="16" t="s">
        <v>392</v>
      </c>
      <c r="Z105" s="16" t="s">
        <v>392</v>
      </c>
      <c r="AA105" s="16" t="s">
        <v>393</v>
      </c>
      <c r="AB105" s="16" t="s">
        <v>393</v>
      </c>
      <c r="AC105" s="16" t="s">
        <v>394</v>
      </c>
      <c r="AD105" s="16" t="s">
        <v>394</v>
      </c>
      <c r="AE105" s="16" t="s">
        <v>409</v>
      </c>
    </row>
    <row r="106" spans="1:31" ht="124.5" customHeight="1" x14ac:dyDescent="0.25">
      <c r="A106" s="18">
        <v>105</v>
      </c>
      <c r="B106" s="16" t="s">
        <v>62</v>
      </c>
      <c r="C106" s="16" t="s">
        <v>14</v>
      </c>
      <c r="D106" s="16" t="s">
        <v>15</v>
      </c>
      <c r="E106" s="16" t="s">
        <v>225</v>
      </c>
      <c r="F106" s="16" t="s">
        <v>320</v>
      </c>
      <c r="G106" s="16" t="s">
        <v>265</v>
      </c>
      <c r="H106" s="16" t="s">
        <v>360</v>
      </c>
      <c r="I106" s="16" t="s">
        <v>238</v>
      </c>
      <c r="J106" s="17">
        <v>10000000</v>
      </c>
      <c r="K106" s="17">
        <v>8500000</v>
      </c>
      <c r="L106" s="16" t="s">
        <v>230</v>
      </c>
      <c r="M106" s="16" t="s">
        <v>341</v>
      </c>
      <c r="N106" s="16" t="s">
        <v>182</v>
      </c>
      <c r="O106" s="16" t="s">
        <v>17</v>
      </c>
      <c r="P106" s="16" t="s">
        <v>367</v>
      </c>
      <c r="Q106" s="16" t="s">
        <v>12</v>
      </c>
      <c r="R106" s="16" t="s">
        <v>18</v>
      </c>
      <c r="S106" s="16" t="s">
        <v>18</v>
      </c>
      <c r="T106" s="16" t="s">
        <v>18</v>
      </c>
      <c r="U106" s="16" t="s">
        <v>18</v>
      </c>
      <c r="V106" s="16" t="s">
        <v>186</v>
      </c>
      <c r="W106" s="16" t="s">
        <v>13</v>
      </c>
      <c r="X106" s="16" t="s">
        <v>391</v>
      </c>
      <c r="Y106" s="16" t="s">
        <v>392</v>
      </c>
      <c r="Z106" s="16" t="s">
        <v>392</v>
      </c>
      <c r="AA106" s="16" t="s">
        <v>393</v>
      </c>
      <c r="AB106" s="16" t="s">
        <v>393</v>
      </c>
      <c r="AC106" s="16" t="s">
        <v>394</v>
      </c>
      <c r="AD106" s="16" t="s">
        <v>394</v>
      </c>
      <c r="AE106" s="16" t="s">
        <v>409</v>
      </c>
    </row>
    <row r="107" spans="1:31" s="2" customFormat="1" ht="119.25" customHeight="1" x14ac:dyDescent="0.25">
      <c r="A107" s="16">
        <v>106</v>
      </c>
      <c r="B107" s="16" t="s">
        <v>62</v>
      </c>
      <c r="C107" s="16" t="s">
        <v>14</v>
      </c>
      <c r="D107" s="16" t="s">
        <v>15</v>
      </c>
      <c r="E107" s="16" t="s">
        <v>225</v>
      </c>
      <c r="F107" s="16" t="s">
        <v>60</v>
      </c>
      <c r="G107" s="16" t="s">
        <v>61</v>
      </c>
      <c r="H107" s="16" t="s">
        <v>363</v>
      </c>
      <c r="I107" s="16" t="s">
        <v>75</v>
      </c>
      <c r="J107" s="17">
        <v>20000000</v>
      </c>
      <c r="K107" s="17">
        <v>16073000</v>
      </c>
      <c r="L107" s="16" t="s">
        <v>231</v>
      </c>
      <c r="M107" s="16" t="s">
        <v>202</v>
      </c>
      <c r="N107" s="16" t="str">
        <f>G107</f>
        <v>formare/ mecanisme</v>
      </c>
      <c r="O107" s="16" t="s">
        <v>17</v>
      </c>
      <c r="P107" s="16" t="s">
        <v>152</v>
      </c>
      <c r="Q107" s="16" t="s">
        <v>12</v>
      </c>
      <c r="R107" s="16" t="s">
        <v>18</v>
      </c>
      <c r="S107" s="16" t="s">
        <v>18</v>
      </c>
      <c r="T107" s="16" t="s">
        <v>18</v>
      </c>
      <c r="U107" s="16" t="s">
        <v>18</v>
      </c>
      <c r="V107" s="16" t="s">
        <v>186</v>
      </c>
      <c r="W107" s="16" t="s">
        <v>13</v>
      </c>
      <c r="X107" s="16" t="s">
        <v>394</v>
      </c>
      <c r="Y107" s="16" t="s">
        <v>394</v>
      </c>
      <c r="Z107" s="16" t="s">
        <v>394</v>
      </c>
      <c r="AA107" s="16" t="s">
        <v>395</v>
      </c>
      <c r="AB107" s="16" t="s">
        <v>395</v>
      </c>
      <c r="AC107" s="16" t="s">
        <v>398</v>
      </c>
      <c r="AD107" s="16" t="s">
        <v>398</v>
      </c>
      <c r="AE107" s="16" t="s">
        <v>410</v>
      </c>
    </row>
    <row r="108" spans="1:31" ht="99.75" customHeight="1" x14ac:dyDescent="0.25">
      <c r="A108" s="18">
        <v>107</v>
      </c>
      <c r="B108" s="16" t="s">
        <v>62</v>
      </c>
      <c r="C108" s="16" t="s">
        <v>14</v>
      </c>
      <c r="D108" s="16" t="s">
        <v>15</v>
      </c>
      <c r="E108" s="16" t="s">
        <v>225</v>
      </c>
      <c r="F108" s="16" t="s">
        <v>321</v>
      </c>
      <c r="G108" s="16" t="s">
        <v>266</v>
      </c>
      <c r="H108" s="16" t="s">
        <v>360</v>
      </c>
      <c r="I108" s="16" t="s">
        <v>79</v>
      </c>
      <c r="J108" s="17">
        <v>4000000</v>
      </c>
      <c r="K108" s="17">
        <v>2030875</v>
      </c>
      <c r="L108" s="16" t="s">
        <v>230</v>
      </c>
      <c r="M108" s="16" t="s">
        <v>268</v>
      </c>
      <c r="N108" s="16" t="s">
        <v>267</v>
      </c>
      <c r="O108" s="16" t="s">
        <v>17</v>
      </c>
      <c r="P108" s="16" t="s">
        <v>368</v>
      </c>
      <c r="Q108" s="16" t="s">
        <v>12</v>
      </c>
      <c r="R108" s="16" t="s">
        <v>18</v>
      </c>
      <c r="S108" s="16" t="s">
        <v>18</v>
      </c>
      <c r="T108" s="16" t="s">
        <v>18</v>
      </c>
      <c r="U108" s="16" t="s">
        <v>18</v>
      </c>
      <c r="V108" s="16" t="s">
        <v>186</v>
      </c>
      <c r="W108" s="16" t="s">
        <v>13</v>
      </c>
      <c r="X108" s="16" t="s">
        <v>393</v>
      </c>
      <c r="Y108" s="16" t="s">
        <v>394</v>
      </c>
      <c r="Z108" s="16" t="s">
        <v>394</v>
      </c>
      <c r="AA108" s="16" t="s">
        <v>395</v>
      </c>
      <c r="AB108" s="16" t="s">
        <v>395</v>
      </c>
      <c r="AC108" s="16" t="s">
        <v>398</v>
      </c>
      <c r="AD108" s="16" t="s">
        <v>398</v>
      </c>
      <c r="AE108" s="16" t="s">
        <v>410</v>
      </c>
    </row>
    <row r="109" spans="1:31" ht="99.75" customHeight="1" x14ac:dyDescent="0.25">
      <c r="A109" s="18">
        <v>108</v>
      </c>
      <c r="B109" s="16" t="s">
        <v>62</v>
      </c>
      <c r="C109" s="16" t="s">
        <v>14</v>
      </c>
      <c r="D109" s="16" t="s">
        <v>15</v>
      </c>
      <c r="E109" s="16" t="s">
        <v>225</v>
      </c>
      <c r="F109" s="16" t="s">
        <v>322</v>
      </c>
      <c r="G109" s="16" t="s">
        <v>269</v>
      </c>
      <c r="H109" s="16" t="s">
        <v>360</v>
      </c>
      <c r="I109" s="16" t="s">
        <v>79</v>
      </c>
      <c r="J109" s="17">
        <v>9000000</v>
      </c>
      <c r="K109" s="17">
        <v>4569468</v>
      </c>
      <c r="L109" s="16" t="s">
        <v>230</v>
      </c>
      <c r="M109" s="16" t="s">
        <v>270</v>
      </c>
      <c r="N109" s="16" t="s">
        <v>130</v>
      </c>
      <c r="O109" s="16" t="s">
        <v>17</v>
      </c>
      <c r="P109" s="16" t="s">
        <v>154</v>
      </c>
      <c r="Q109" s="16" t="s">
        <v>12</v>
      </c>
      <c r="R109" s="16" t="s">
        <v>18</v>
      </c>
      <c r="S109" s="16" t="s">
        <v>18</v>
      </c>
      <c r="T109" s="16" t="s">
        <v>18</v>
      </c>
      <c r="U109" s="16" t="s">
        <v>18</v>
      </c>
      <c r="V109" s="16" t="s">
        <v>186</v>
      </c>
      <c r="W109" s="16" t="s">
        <v>13</v>
      </c>
      <c r="X109" s="16" t="s">
        <v>393</v>
      </c>
      <c r="Y109" s="16" t="s">
        <v>394</v>
      </c>
      <c r="Z109" s="16" t="s">
        <v>394</v>
      </c>
      <c r="AA109" s="16" t="s">
        <v>395</v>
      </c>
      <c r="AB109" s="16" t="s">
        <v>395</v>
      </c>
      <c r="AC109" s="16" t="s">
        <v>398</v>
      </c>
      <c r="AD109" s="16" t="s">
        <v>398</v>
      </c>
      <c r="AE109" s="16" t="s">
        <v>410</v>
      </c>
    </row>
    <row r="110" spans="1:31" ht="99.75" customHeight="1" x14ac:dyDescent="0.25">
      <c r="A110" s="16">
        <v>109</v>
      </c>
      <c r="B110" s="16" t="s">
        <v>62</v>
      </c>
      <c r="C110" s="16" t="s">
        <v>14</v>
      </c>
      <c r="D110" s="16" t="s">
        <v>15</v>
      </c>
      <c r="E110" s="16" t="s">
        <v>225</v>
      </c>
      <c r="F110" s="16" t="s">
        <v>323</v>
      </c>
      <c r="G110" s="16" t="s">
        <v>271</v>
      </c>
      <c r="H110" s="16" t="s">
        <v>360</v>
      </c>
      <c r="I110" s="16" t="s">
        <v>238</v>
      </c>
      <c r="J110" s="17">
        <v>2000000</v>
      </c>
      <c r="K110" s="17">
        <v>1700000</v>
      </c>
      <c r="L110" s="16" t="s">
        <v>230</v>
      </c>
      <c r="M110" s="16" t="s">
        <v>270</v>
      </c>
      <c r="N110" s="16" t="s">
        <v>272</v>
      </c>
      <c r="O110" s="16" t="s">
        <v>17</v>
      </c>
      <c r="P110" s="16" t="s">
        <v>154</v>
      </c>
      <c r="Q110" s="16" t="s">
        <v>12</v>
      </c>
      <c r="R110" s="16" t="s">
        <v>18</v>
      </c>
      <c r="S110" s="16" t="s">
        <v>18</v>
      </c>
      <c r="T110" s="16" t="s">
        <v>18</v>
      </c>
      <c r="U110" s="16" t="s">
        <v>18</v>
      </c>
      <c r="V110" s="16" t="s">
        <v>186</v>
      </c>
      <c r="W110" s="16" t="s">
        <v>13</v>
      </c>
      <c r="X110" s="16" t="s">
        <v>393</v>
      </c>
      <c r="Y110" s="16" t="s">
        <v>394</v>
      </c>
      <c r="Z110" s="16" t="s">
        <v>394</v>
      </c>
      <c r="AA110" s="16" t="s">
        <v>395</v>
      </c>
      <c r="AB110" s="16" t="s">
        <v>395</v>
      </c>
      <c r="AC110" s="16" t="s">
        <v>398</v>
      </c>
      <c r="AD110" s="16" t="s">
        <v>398</v>
      </c>
      <c r="AE110" s="16" t="s">
        <v>410</v>
      </c>
    </row>
    <row r="111" spans="1:31" s="22" customFormat="1" ht="99.75" customHeight="1" x14ac:dyDescent="0.25">
      <c r="A111" s="19">
        <v>110</v>
      </c>
      <c r="B111" s="20" t="s">
        <v>62</v>
      </c>
      <c r="C111" s="20" t="s">
        <v>14</v>
      </c>
      <c r="D111" s="20" t="s">
        <v>15</v>
      </c>
      <c r="E111" s="20" t="s">
        <v>225</v>
      </c>
      <c r="F111" s="20" t="s">
        <v>371</v>
      </c>
      <c r="G111" s="20" t="s">
        <v>131</v>
      </c>
      <c r="H111" s="20" t="s">
        <v>360</v>
      </c>
      <c r="I111" s="20" t="s">
        <v>79</v>
      </c>
      <c r="J111" s="21">
        <v>1200000</v>
      </c>
      <c r="K111" s="21">
        <v>609262</v>
      </c>
      <c r="L111" s="20" t="s">
        <v>230</v>
      </c>
      <c r="M111" s="20" t="s">
        <v>274</v>
      </c>
      <c r="N111" s="20" t="s">
        <v>131</v>
      </c>
      <c r="O111" s="20" t="s">
        <v>17</v>
      </c>
      <c r="P111" s="20" t="s">
        <v>368</v>
      </c>
      <c r="Q111" s="20" t="s">
        <v>12</v>
      </c>
      <c r="R111" s="20" t="s">
        <v>18</v>
      </c>
      <c r="S111" s="20" t="s">
        <v>18</v>
      </c>
      <c r="T111" s="20" t="s">
        <v>18</v>
      </c>
      <c r="U111" s="20" t="s">
        <v>18</v>
      </c>
      <c r="V111" s="20" t="s">
        <v>186</v>
      </c>
      <c r="W111" s="20" t="s">
        <v>13</v>
      </c>
      <c r="X111" s="20" t="s">
        <v>393</v>
      </c>
      <c r="Y111" s="20" t="s">
        <v>393</v>
      </c>
      <c r="Z111" s="20" t="s">
        <v>394</v>
      </c>
      <c r="AA111" s="20" t="s">
        <v>394</v>
      </c>
      <c r="AB111" s="20" t="s">
        <v>394</v>
      </c>
      <c r="AC111" s="20" t="s">
        <v>395</v>
      </c>
      <c r="AD111" s="20" t="s">
        <v>395</v>
      </c>
      <c r="AE111" s="20" t="s">
        <v>419</v>
      </c>
    </row>
    <row r="112" spans="1:31" s="22" customFormat="1" ht="99.75" customHeight="1" x14ac:dyDescent="0.25">
      <c r="A112" s="19">
        <v>111</v>
      </c>
      <c r="B112" s="20" t="s">
        <v>62</v>
      </c>
      <c r="C112" s="20" t="s">
        <v>14</v>
      </c>
      <c r="D112" s="20" t="s">
        <v>15</v>
      </c>
      <c r="E112" s="20" t="s">
        <v>225</v>
      </c>
      <c r="F112" s="20" t="s">
        <v>372</v>
      </c>
      <c r="G112" s="20" t="s">
        <v>275</v>
      </c>
      <c r="H112" s="20" t="s">
        <v>360</v>
      </c>
      <c r="I112" s="20" t="s">
        <v>79</v>
      </c>
      <c r="J112" s="21">
        <v>4080000</v>
      </c>
      <c r="K112" s="21">
        <v>2071492</v>
      </c>
      <c r="L112" s="20" t="s">
        <v>230</v>
      </c>
      <c r="M112" s="20" t="s">
        <v>276</v>
      </c>
      <c r="N112" s="20" t="s">
        <v>275</v>
      </c>
      <c r="O112" s="20" t="s">
        <v>17</v>
      </c>
      <c r="P112" s="20" t="s">
        <v>368</v>
      </c>
      <c r="Q112" s="20" t="s">
        <v>12</v>
      </c>
      <c r="R112" s="20" t="s">
        <v>18</v>
      </c>
      <c r="S112" s="20" t="s">
        <v>18</v>
      </c>
      <c r="T112" s="20" t="s">
        <v>18</v>
      </c>
      <c r="U112" s="20" t="s">
        <v>18</v>
      </c>
      <c r="V112" s="20" t="s">
        <v>186</v>
      </c>
      <c r="W112" s="20" t="s">
        <v>13</v>
      </c>
      <c r="X112" s="20" t="s">
        <v>393</v>
      </c>
      <c r="Y112" s="20" t="s">
        <v>393</v>
      </c>
      <c r="Z112" s="20" t="s">
        <v>394</v>
      </c>
      <c r="AA112" s="20" t="s">
        <v>394</v>
      </c>
      <c r="AB112" s="20" t="s">
        <v>394</v>
      </c>
      <c r="AC112" s="20" t="s">
        <v>395</v>
      </c>
      <c r="AD112" s="20" t="s">
        <v>395</v>
      </c>
      <c r="AE112" s="20" t="s">
        <v>419</v>
      </c>
    </row>
    <row r="113" spans="1:31" ht="124.5" customHeight="1" x14ac:dyDescent="0.25">
      <c r="A113" s="16">
        <v>112</v>
      </c>
      <c r="B113" s="16" t="s">
        <v>62</v>
      </c>
      <c r="C113" s="16" t="s">
        <v>14</v>
      </c>
      <c r="D113" s="16" t="s">
        <v>15</v>
      </c>
      <c r="E113" s="16" t="s">
        <v>225</v>
      </c>
      <c r="F113" s="16" t="s">
        <v>373</v>
      </c>
      <c r="G113" s="16" t="s">
        <v>324</v>
      </c>
      <c r="H113" s="16" t="s">
        <v>360</v>
      </c>
      <c r="I113" s="16" t="s">
        <v>132</v>
      </c>
      <c r="J113" s="17">
        <v>245000000</v>
      </c>
      <c r="K113" s="17">
        <v>124391066</v>
      </c>
      <c r="L113" s="16" t="s">
        <v>230</v>
      </c>
      <c r="M113" s="16" t="s">
        <v>260</v>
      </c>
      <c r="N113" s="16" t="s">
        <v>273</v>
      </c>
      <c r="O113" s="16" t="s">
        <v>17</v>
      </c>
      <c r="P113" s="16" t="s">
        <v>368</v>
      </c>
      <c r="Q113" s="16" t="s">
        <v>12</v>
      </c>
      <c r="R113" s="16" t="s">
        <v>18</v>
      </c>
      <c r="S113" s="16" t="s">
        <v>18</v>
      </c>
      <c r="T113" s="16" t="s">
        <v>18</v>
      </c>
      <c r="U113" s="16" t="s">
        <v>18</v>
      </c>
      <c r="V113" s="16" t="s">
        <v>186</v>
      </c>
      <c r="W113" s="16" t="s">
        <v>13</v>
      </c>
      <c r="X113" s="16" t="s">
        <v>391</v>
      </c>
      <c r="Y113" s="16" t="s">
        <v>392</v>
      </c>
      <c r="Z113" s="16" t="s">
        <v>392</v>
      </c>
      <c r="AA113" s="16" t="s">
        <v>393</v>
      </c>
      <c r="AB113" s="16" t="s">
        <v>393</v>
      </c>
      <c r="AC113" s="16" t="s">
        <v>394</v>
      </c>
      <c r="AD113" s="16" t="s">
        <v>394</v>
      </c>
      <c r="AE113" s="16" t="s">
        <v>409</v>
      </c>
    </row>
    <row r="114" spans="1:31" s="2" customFormat="1" ht="99.75" customHeight="1" x14ac:dyDescent="0.25">
      <c r="A114" s="18">
        <v>113</v>
      </c>
      <c r="B114" s="16" t="s">
        <v>62</v>
      </c>
      <c r="C114" s="16" t="s">
        <v>14</v>
      </c>
      <c r="D114" s="16" t="s">
        <v>15</v>
      </c>
      <c r="E114" s="16" t="s">
        <v>225</v>
      </c>
      <c r="F114" s="16" t="s">
        <v>133</v>
      </c>
      <c r="G114" s="16" t="s">
        <v>134</v>
      </c>
      <c r="H114" s="16" t="s">
        <v>363</v>
      </c>
      <c r="I114" s="16" t="s">
        <v>79</v>
      </c>
      <c r="J114" s="17">
        <v>4000000</v>
      </c>
      <c r="K114" s="17">
        <v>3214600</v>
      </c>
      <c r="L114" s="16" t="s">
        <v>231</v>
      </c>
      <c r="M114" s="16" t="s">
        <v>203</v>
      </c>
      <c r="N114" s="16" t="str">
        <f t="shared" ref="N114:N116" si="8">G114</f>
        <v xml:space="preserve">Dezvoltarea capacității instituționale a ANT </v>
      </c>
      <c r="O114" s="16" t="s">
        <v>17</v>
      </c>
      <c r="P114" s="16" t="s">
        <v>153</v>
      </c>
      <c r="Q114" s="16" t="s">
        <v>12</v>
      </c>
      <c r="R114" s="16" t="s">
        <v>18</v>
      </c>
      <c r="S114" s="16" t="s">
        <v>18</v>
      </c>
      <c r="T114" s="16" t="s">
        <v>18</v>
      </c>
      <c r="U114" s="16" t="s">
        <v>18</v>
      </c>
      <c r="V114" s="16" t="s">
        <v>186</v>
      </c>
      <c r="W114" s="16" t="s">
        <v>13</v>
      </c>
      <c r="X114" s="16" t="s">
        <v>394</v>
      </c>
      <c r="Y114" s="16" t="s">
        <v>394</v>
      </c>
      <c r="Z114" s="16" t="s">
        <v>394</v>
      </c>
      <c r="AA114" s="16" t="s">
        <v>395</v>
      </c>
      <c r="AB114" s="16" t="s">
        <v>395</v>
      </c>
      <c r="AC114" s="16" t="s">
        <v>398</v>
      </c>
      <c r="AD114" s="16" t="s">
        <v>398</v>
      </c>
      <c r="AE114" s="16" t="s">
        <v>410</v>
      </c>
    </row>
    <row r="115" spans="1:31" s="2" customFormat="1" ht="99.75" customHeight="1" x14ac:dyDescent="0.25">
      <c r="A115" s="18">
        <v>114</v>
      </c>
      <c r="B115" s="16" t="s">
        <v>62</v>
      </c>
      <c r="C115" s="16" t="s">
        <v>14</v>
      </c>
      <c r="D115" s="16" t="s">
        <v>15</v>
      </c>
      <c r="E115" s="16" t="s">
        <v>225</v>
      </c>
      <c r="F115" s="16" t="s">
        <v>135</v>
      </c>
      <c r="G115" s="16" t="s">
        <v>136</v>
      </c>
      <c r="H115" s="16" t="s">
        <v>363</v>
      </c>
      <c r="I115" s="16" t="s">
        <v>79</v>
      </c>
      <c r="J115" s="17">
        <v>1000000</v>
      </c>
      <c r="K115" s="17">
        <v>803650</v>
      </c>
      <c r="L115" s="16" t="s">
        <v>231</v>
      </c>
      <c r="M115" s="16" t="s">
        <v>204</v>
      </c>
      <c r="N115" s="16" t="str">
        <f t="shared" si="8"/>
        <v>Dezvoltarea capacității personal care lucrează/ va lucra în bănci</v>
      </c>
      <c r="O115" s="16" t="s">
        <v>17</v>
      </c>
      <c r="P115" s="16" t="s">
        <v>154</v>
      </c>
      <c r="Q115" s="16" t="s">
        <v>12</v>
      </c>
      <c r="R115" s="16" t="s">
        <v>18</v>
      </c>
      <c r="S115" s="16" t="s">
        <v>18</v>
      </c>
      <c r="T115" s="16" t="s">
        <v>18</v>
      </c>
      <c r="U115" s="16" t="s">
        <v>18</v>
      </c>
      <c r="V115" s="16" t="s">
        <v>186</v>
      </c>
      <c r="W115" s="16" t="s">
        <v>13</v>
      </c>
      <c r="X115" s="16" t="s">
        <v>395</v>
      </c>
      <c r="Y115" s="16" t="s">
        <v>395</v>
      </c>
      <c r="Z115" s="16" t="s">
        <v>398</v>
      </c>
      <c r="AA115" s="16" t="s">
        <v>402</v>
      </c>
      <c r="AB115" s="16" t="s">
        <v>401</v>
      </c>
      <c r="AC115" s="16" t="s">
        <v>401</v>
      </c>
      <c r="AD115" s="16" t="s">
        <v>401</v>
      </c>
      <c r="AE115" s="16" t="s">
        <v>411</v>
      </c>
    </row>
    <row r="116" spans="1:31" s="2" customFormat="1" ht="131.25" customHeight="1" x14ac:dyDescent="0.25">
      <c r="A116" s="16">
        <v>115</v>
      </c>
      <c r="B116" s="16" t="s">
        <v>62</v>
      </c>
      <c r="C116" s="16" t="s">
        <v>14</v>
      </c>
      <c r="D116" s="16" t="s">
        <v>15</v>
      </c>
      <c r="E116" s="16" t="s">
        <v>225</v>
      </c>
      <c r="F116" s="16" t="s">
        <v>137</v>
      </c>
      <c r="G116" s="16" t="s">
        <v>138</v>
      </c>
      <c r="H116" s="16" t="s">
        <v>363</v>
      </c>
      <c r="I116" s="16" t="s">
        <v>79</v>
      </c>
      <c r="J116" s="17">
        <v>15000000</v>
      </c>
      <c r="K116" s="17">
        <v>12054750</v>
      </c>
      <c r="L116" s="16" t="s">
        <v>231</v>
      </c>
      <c r="M116" s="16" t="s">
        <v>205</v>
      </c>
      <c r="N116" s="16" t="str">
        <f t="shared" si="8"/>
        <v xml:space="preserve">Formarea/ actualizarea competențelor personalului implicat în derularea activităților de transplant (prelevare organe/ transplant), inclusiv prin dezvoltarea de programe de formare (centru de formare în domeniul transplantului dotat cu simulator medical) </v>
      </c>
      <c r="O116" s="16" t="s">
        <v>17</v>
      </c>
      <c r="P116" s="16" t="s">
        <v>155</v>
      </c>
      <c r="Q116" s="16" t="s">
        <v>12</v>
      </c>
      <c r="R116" s="16" t="s">
        <v>18</v>
      </c>
      <c r="S116" s="16" t="s">
        <v>18</v>
      </c>
      <c r="T116" s="16" t="s">
        <v>18</v>
      </c>
      <c r="U116" s="16" t="s">
        <v>18</v>
      </c>
      <c r="V116" s="16" t="s">
        <v>186</v>
      </c>
      <c r="W116" s="16" t="s">
        <v>13</v>
      </c>
      <c r="X116" s="16" t="s">
        <v>395</v>
      </c>
      <c r="Y116" s="16" t="s">
        <v>395</v>
      </c>
      <c r="Z116" s="16" t="s">
        <v>398</v>
      </c>
      <c r="AA116" s="16" t="s">
        <v>402</v>
      </c>
      <c r="AB116" s="16" t="s">
        <v>401</v>
      </c>
      <c r="AC116" s="16" t="s">
        <v>401</v>
      </c>
      <c r="AD116" s="16" t="s">
        <v>401</v>
      </c>
      <c r="AE116" s="16" t="s">
        <v>411</v>
      </c>
    </row>
    <row r="117" spans="1:31" s="12" customFormat="1" ht="29.25" customHeight="1" x14ac:dyDescent="0.25">
      <c r="A117" s="9"/>
      <c r="B117" s="9"/>
      <c r="C117" s="9"/>
      <c r="D117" s="9"/>
      <c r="E117" s="9"/>
      <c r="F117" s="9"/>
      <c r="G117" s="9"/>
      <c r="H117" s="9"/>
      <c r="I117" s="9"/>
      <c r="J117" s="15">
        <f>SUM(J2:J116)</f>
        <v>5880514599.6077967</v>
      </c>
      <c r="K117" s="15">
        <f>SUM(K2:K116)</f>
        <v>2274208946.1444101</v>
      </c>
      <c r="L117" s="9"/>
      <c r="M117" s="9"/>
      <c r="N117" s="10"/>
      <c r="O117" s="9"/>
      <c r="P117" s="9"/>
      <c r="Q117" s="9"/>
      <c r="R117" s="9"/>
      <c r="S117" s="8"/>
      <c r="T117" s="9"/>
      <c r="U117" s="9"/>
      <c r="V117" s="9"/>
      <c r="W117" s="9"/>
      <c r="X117" s="11"/>
      <c r="Y117" s="11"/>
      <c r="Z117" s="9"/>
      <c r="AA117" s="9"/>
      <c r="AB117" s="9"/>
      <c r="AC117" s="9"/>
      <c r="AD117" s="9"/>
      <c r="AE117" s="9"/>
    </row>
  </sheetData>
  <autoFilter ref="A1:AE117" xr:uid="{00000000-0001-0000-0000-000000000000}"/>
  <pageMargins left="0.7" right="0.7" top="0.75" bottom="0.75" header="0.3" footer="0.3"/>
  <pageSetup paperSize="8" scale="3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C3C4E-EFEE-4F3A-89F0-8AF3BCE51AF4}">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Calendar apeluri PS</vt:lpstr>
      <vt:lpstr>Sheet1</vt:lpstr>
      <vt:lpstr>'Calendar apeluri PS'!Print_Area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Valentin Georgel Rosca</cp:lastModifiedBy>
  <cp:lastPrinted>2023-05-30T08:18:49Z</cp:lastPrinted>
  <dcterms:created xsi:type="dcterms:W3CDTF">2022-11-16T11:13:12Z</dcterms:created>
  <dcterms:modified xsi:type="dcterms:W3CDTF">2023-05-31T14:33:14Z</dcterms:modified>
</cp:coreProperties>
</file>