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B7BAB00F-475E-4F25-B4B1-1BBC214052A4}" xr6:coauthVersionLast="47" xr6:coauthVersionMax="47" xr10:uidLastSave="{00000000-0000-0000-0000-000000000000}"/>
  <bookViews>
    <workbookView xWindow="-120" yWindow="-120" windowWidth="29040" windowHeight="15840" xr2:uid="{00000000-000D-0000-FFFF-FFFF00000000}"/>
  </bookViews>
  <sheets>
    <sheet name="CONTRACTE_PS_data" sheetId="4" r:id="rId1"/>
  </sheets>
  <definedNames>
    <definedName name="_xlnm._FilterDatabase" localSheetId="0" hidden="1">CONTRACTE_PS_data!$C$10:$AE$15</definedName>
    <definedName name="_xlnm.Print_Area" localSheetId="0">CONTRACTE_PS_data!$C$2:$AE$15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 i="4" l="1"/>
  <c r="W15" i="4"/>
  <c r="X15" i="4"/>
  <c r="Y15" i="4"/>
  <c r="Z15" i="4"/>
  <c r="V15" i="4"/>
  <c r="AA13" i="4"/>
  <c r="AA11" i="4"/>
  <c r="AA12" i="4"/>
  <c r="AE15" i="4"/>
  <c r="AD15" i="4"/>
  <c r="V17" i="4" l="1"/>
  <c r="W17" i="4"/>
  <c r="X17" i="4"/>
  <c r="Y17" i="4"/>
  <c r="Z17" i="4"/>
  <c r="AA17" i="4"/>
</calcChain>
</file>

<file path=xl/sharedStrings.xml><?xml version="1.0" encoding="utf-8"?>
<sst xmlns="http://schemas.openxmlformats.org/spreadsheetml/2006/main" count="107" uniqueCount="75">
  <si>
    <t>Nr. crt.</t>
  </si>
  <si>
    <t>Titlu proiect</t>
  </si>
  <si>
    <t>Denumire beneficiar: Lider parteneriat/Parteneri</t>
  </si>
  <si>
    <t>Rezumat proiect</t>
  </si>
  <si>
    <t>Data de începere a proiectului (zz.ll.annn)</t>
  </si>
  <si>
    <t>Data de finalizare a proiectului (zz.ll.annn)</t>
  </si>
  <si>
    <t>Rata de cofinanțare UE (%)</t>
  </si>
  <si>
    <t>Regiune implementare proiect</t>
  </si>
  <si>
    <t>Județ implementare proiect</t>
  </si>
  <si>
    <t>Localitate implementare proiect</t>
  </si>
  <si>
    <t>Tip beneficiar: Lider parteneriat/Tip parteneri</t>
  </si>
  <si>
    <t>Valoarea ELIGIBILĂ a proiectului  (LEI)</t>
  </si>
  <si>
    <t>Contribuție privată</t>
  </si>
  <si>
    <t>Cheltuieli neeligibile</t>
  </si>
  <si>
    <t xml:space="preserve">Total valoare proiect </t>
  </si>
  <si>
    <t>Stadiu proiect:  contract semnat, în implementare,  reziliat, finalizat</t>
  </si>
  <si>
    <t>Plăţi către beneficiari (lei)</t>
  </si>
  <si>
    <t xml:space="preserve">Finanțare acordată </t>
  </si>
  <si>
    <t>Contribuția proprie a beneficiarului Lider parteneriat/Parteneri</t>
  </si>
  <si>
    <t>Fonduri UE</t>
  </si>
  <si>
    <t>Contribuția națională</t>
  </si>
  <si>
    <t>Buget național</t>
  </si>
  <si>
    <t>REZILIAT</t>
  </si>
  <si>
    <t>total</t>
  </si>
  <si>
    <t>CodSMIS</t>
  </si>
  <si>
    <t>Nr ordine general</t>
  </si>
  <si>
    <t>Act aditional (nr/zz/ll/annn)</t>
  </si>
  <si>
    <t>LEI</t>
  </si>
  <si>
    <t>AMPS/OI/OI PECU</t>
  </si>
  <si>
    <t>Prioritate</t>
  </si>
  <si>
    <t>Fond</t>
  </si>
  <si>
    <t xml:space="preserve">Obiectiv specific </t>
  </si>
  <si>
    <t>Denumire apel</t>
  </si>
  <si>
    <t>COD apel</t>
  </si>
  <si>
    <t xml:space="preserve">TOTAL PS CONTRACTATE </t>
  </si>
  <si>
    <t>Tipul de intervenție pentru operațiune</t>
  </si>
  <si>
    <t>AMPS</t>
  </si>
  <si>
    <t>PS/170/PS_P4/OP4/RSO4.5/PS_P4_RSO4.5_A8</t>
  </si>
  <si>
    <t>Investiții în infrastructuri spitalicești: Continuarea investițiilor în spitalele regionale de urgență: Iași, Cluj, Craiova (faza a II-a), proiecte etapizate</t>
  </si>
  <si>
    <t>RSO4.5. Asigurarea accesului egal la asistență medicală și asigurarea rezilienței sistemelor de sănătate, inclusiv în ceea ce privește asistența medicală primară, precum și promovarea tranziției de la îngrijirea instituționalizată către îngrijirea în familie sau în comunitate (FEDR)</t>
  </si>
  <si>
    <t>FEDR</t>
  </si>
  <si>
    <t>P4</t>
  </si>
  <si>
    <t>Construire Spital Regional de Urgență Iași - faza II</t>
  </si>
  <si>
    <t>Construire Spital Regional de Urgență Cluj - faza II</t>
  </si>
  <si>
    <t>Construire Spital Regional de Urgență Craiova - faza II</t>
  </si>
  <si>
    <t>AGENȚIA NAȚIONALĂ PENTRU DEZVOLTAREA INFRASTRUCTURII ÎN SĂNĂTATE/Ministerul Sănătății</t>
  </si>
  <si>
    <t>13.02.2024</t>
  </si>
  <si>
    <t>21.02.2024</t>
  </si>
  <si>
    <t>Construcția și Dotarea Spitalului Regional de Urgență Iași</t>
  </si>
  <si>
    <t>Construcția și Dotarea Spitalului Regional de Urgență Craiova</t>
  </si>
  <si>
    <t>Construcția și Dotarea Spitalului Regional de Urgență Cluj</t>
  </si>
  <si>
    <t>Nord-Est</t>
  </si>
  <si>
    <t>Nord-Vest</t>
  </si>
  <si>
    <t>Sud-Vest
Oltenia</t>
  </si>
  <si>
    <t>Iaşi</t>
  </si>
  <si>
    <t>Cluj</t>
  </si>
  <si>
    <t>Dolj</t>
  </si>
  <si>
    <t>Municipiul Iaşi</t>
  </si>
  <si>
    <t>Municipiul
Craiova</t>
  </si>
  <si>
    <t>Floreşti</t>
  </si>
  <si>
    <t>instituțiile publice din subordinea sau
coordonarea Guvernului ori a ministerelor/Ministerul Sănătății</t>
  </si>
  <si>
    <t>in implementare</t>
  </si>
  <si>
    <t>128.Infrastructuri de sănătate; 
129. Echipamente medicale; 
131. Digitalizarea în asistența medicală</t>
  </si>
  <si>
    <t>31.12.2028</t>
  </si>
  <si>
    <t>P1</t>
  </si>
  <si>
    <t>FSE+</t>
  </si>
  <si>
    <t>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t>
  </si>
  <si>
    <t>PS/179/PS_P1/OP4/ESO4.11/PS_P1_ESO4.11_A1</t>
  </si>
  <si>
    <t>LIVE(RO)3 Plan Strategic Integrat: Dezvoltare, Monitorizare și Control al Calității în Screeningul Bolilor Hepatice Cronice</t>
  </si>
  <si>
    <t>Măsuri sistemice de planificare, monitorizare și control al calității programului de screening pentru boli hepatice cronice - etapa I</t>
  </si>
  <si>
    <t>INSTITUTUL CLINIC FUNDENI</t>
  </si>
  <si>
    <t>Implementarea în condiții de eficacitate și eficiență a programului de screening pentru boli hepatice cronice în România prin dezvoltarea
și implementarea unui cadru metodologic standardizat și actualizat</t>
  </si>
  <si>
    <t xml:space="preserve">Național </t>
  </si>
  <si>
    <t>160. Măsuri de îmbunătățire a accesibilității, eficacității și rezilienței sistemelor de sănătate (cu excepția infrastructurii)</t>
  </si>
  <si>
    <t>LISTA PROIECTELOR CONTRACTATE - PS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</si>
</sst>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l_e_i_-;\-* #,##0.00\ _l_e_i_-;_-* &quot;-&quot;??\ _l_e_i_-;_-@_-"/>
    <numFmt numFmtId="165" formatCode="dd\.mm\.yyyy"/>
    <numFmt numFmtId="166" formatCode="#,##0.000"/>
  </numFmts>
  <fonts count="4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name val="Calibri"/>
      <family val="2"/>
      <scheme val="minor"/>
    </font>
    <font>
      <sz val="11"/>
      <color rgb="FFFF0000"/>
      <name val="Calibri"/>
      <family val="2"/>
      <scheme val="minor"/>
    </font>
    <font>
      <sz val="11"/>
      <color rgb="FFD9FFFF"/>
      <name val="Calibri"/>
      <family val="2"/>
      <scheme val="minor"/>
    </font>
    <font>
      <sz val="11"/>
      <color rgb="FF000070"/>
      <name val="Calibri"/>
      <family val="2"/>
      <scheme val="minor"/>
    </font>
    <font>
      <b/>
      <sz val="14"/>
      <color rgb="FFFF0000"/>
      <name val="Calibri"/>
      <family val="2"/>
      <scheme val="minor"/>
    </font>
    <font>
      <sz val="8"/>
      <name val="Calibri"/>
      <family val="2"/>
      <scheme val="minor"/>
    </font>
    <font>
      <b/>
      <sz val="11"/>
      <color rgb="FFFF0000"/>
      <name val="Calibri"/>
      <family val="2"/>
      <charset val="238"/>
      <scheme val="minor"/>
    </font>
    <font>
      <b/>
      <sz val="11"/>
      <name val="Calibri"/>
      <family val="2"/>
      <charset val="238"/>
      <scheme val="minor"/>
    </font>
    <font>
      <i/>
      <sz val="12"/>
      <color rgb="FFFF0000"/>
      <name val="Calibri"/>
      <family val="2"/>
    </font>
    <font>
      <sz val="12"/>
      <color rgb="FFFF0000"/>
      <name val="Calibri"/>
      <family val="2"/>
    </font>
    <font>
      <sz val="11"/>
      <color theme="0"/>
      <name val="Calibri"/>
      <family val="2"/>
      <scheme val="minor"/>
    </font>
    <font>
      <sz val="11"/>
      <color rgb="FF000000"/>
      <name val="Calibri"/>
      <family val="2"/>
      <scheme val="minor"/>
    </font>
    <font>
      <sz val="11"/>
      <color rgb="FF0000FF"/>
      <name val="Calibri"/>
      <family val="2"/>
      <scheme val="minor"/>
    </font>
    <font>
      <b/>
      <sz val="22"/>
      <color rgb="FF0000FF"/>
      <name val="Courier New"/>
      <family val="3"/>
    </font>
    <font>
      <b/>
      <sz val="12"/>
      <color rgb="FFFF0000"/>
      <name val="Courier New"/>
      <family val="3"/>
    </font>
    <font>
      <b/>
      <i/>
      <sz val="12"/>
      <color rgb="FFFF0000"/>
      <name val="Courier New"/>
      <family val="3"/>
      <charset val="238"/>
    </font>
    <font>
      <i/>
      <sz val="12"/>
      <color rgb="FFFF0000"/>
      <name val="Courier New"/>
      <family val="3"/>
      <charset val="238"/>
    </font>
    <font>
      <b/>
      <i/>
      <sz val="12"/>
      <color rgb="FFFF0000"/>
      <name val="Calibri"/>
      <family val="2"/>
    </font>
    <font>
      <b/>
      <sz val="11"/>
      <color rgb="FFFF0000"/>
      <name val="Calibri"/>
      <family val="2"/>
      <scheme val="minor"/>
    </font>
    <font>
      <b/>
      <sz val="12"/>
      <color rgb="FFFF0000"/>
      <name val="Calibri"/>
      <family val="2"/>
      <scheme val="minor"/>
    </font>
    <font>
      <b/>
      <i/>
      <sz val="14"/>
      <color theme="0"/>
      <name val="Courier New"/>
      <family val="3"/>
    </font>
    <font>
      <b/>
      <i/>
      <sz val="14"/>
      <color theme="0"/>
      <name val="Courier New"/>
      <family val="3"/>
      <charset val="238"/>
    </font>
    <font>
      <i/>
      <sz val="14"/>
      <color theme="0"/>
      <name val="Courier New"/>
      <family val="3"/>
    </font>
    <font>
      <b/>
      <i/>
      <sz val="14"/>
      <color theme="0"/>
      <name val="Calibri"/>
      <family val="2"/>
      <scheme val="minor"/>
    </font>
    <font>
      <b/>
      <sz val="13"/>
      <color rgb="FF002060"/>
      <name val="Calibri"/>
      <family val="2"/>
      <scheme val="minor"/>
    </font>
    <font>
      <b/>
      <sz val="14"/>
      <color rgb="FF002060"/>
      <name val="Calibri"/>
      <family val="2"/>
      <scheme val="minor"/>
    </font>
    <font>
      <sz val="13"/>
      <color rgb="FF002060"/>
      <name val="Calibri"/>
      <family val="2"/>
      <scheme val="minor"/>
    </font>
    <font>
      <b/>
      <i/>
      <sz val="12"/>
      <color rgb="FF002060"/>
      <name val="Calibri"/>
      <family val="2"/>
      <scheme val="minor"/>
    </font>
    <font>
      <sz val="12"/>
      <color rgb="FF002060"/>
      <name val="Calibri"/>
      <family val="2"/>
      <scheme val="minor"/>
    </font>
    <font>
      <b/>
      <sz val="12"/>
      <color rgb="FF002060"/>
      <name val="Calibri"/>
      <family val="2"/>
      <scheme val="minor"/>
    </font>
    <font>
      <b/>
      <sz val="15"/>
      <color rgb="FF002060"/>
      <name val="Calibri"/>
      <family val="2"/>
      <scheme val="minor"/>
    </font>
    <font>
      <sz val="14"/>
      <color rgb="FF002060"/>
      <name val="Calibri"/>
      <family val="2"/>
      <scheme val="minor"/>
    </font>
    <font>
      <b/>
      <sz val="22"/>
      <color rgb="FF002060"/>
      <name val="Calibri"/>
      <family val="2"/>
      <scheme val="minor"/>
    </font>
    <font>
      <b/>
      <i/>
      <sz val="16"/>
      <color rgb="FF00206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1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5" fillId="0" borderId="0"/>
    <xf numFmtId="0" fontId="5" fillId="0" borderId="0"/>
    <xf numFmtId="164" fontId="4" fillId="0" borderId="0" applyFont="0" applyFill="0" applyBorder="0" applyAlignment="0" applyProtection="0"/>
    <xf numFmtId="164" fontId="3" fillId="0" borderId="0" applyFont="0" applyFill="0" applyBorder="0" applyAlignment="0" applyProtection="0"/>
    <xf numFmtId="43" fontId="5"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0" fontId="1" fillId="0" borderId="0"/>
  </cellStyleXfs>
  <cellXfs count="97">
    <xf numFmtId="0" fontId="0" fillId="0" borderId="0" xfId="0"/>
    <xf numFmtId="0" fontId="6" fillId="0" borderId="0" xfId="0" applyFont="1"/>
    <xf numFmtId="0" fontId="6" fillId="0" borderId="0" xfId="0" applyFont="1" applyAlignment="1">
      <alignment horizontal="center"/>
    </xf>
    <xf numFmtId="10" fontId="6" fillId="0" borderId="0" xfId="0" applyNumberFormat="1" applyFont="1"/>
    <xf numFmtId="0" fontId="7" fillId="0" borderId="0" xfId="0" applyFont="1"/>
    <xf numFmtId="0" fontId="7" fillId="0" borderId="0" xfId="0" applyFont="1" applyAlignment="1">
      <alignment horizontal="center"/>
    </xf>
    <xf numFmtId="0" fontId="7" fillId="0" borderId="0" xfId="0" applyFont="1" applyAlignment="1">
      <alignment horizontal="left"/>
    </xf>
    <xf numFmtId="10" fontId="7" fillId="0" borderId="0" xfId="0" applyNumberFormat="1" applyFont="1"/>
    <xf numFmtId="0" fontId="9" fillId="0" borderId="0" xfId="0" applyFont="1"/>
    <xf numFmtId="0" fontId="8" fillId="0" borderId="0" xfId="0" applyFont="1" applyAlignment="1">
      <alignment horizontal="center"/>
    </xf>
    <xf numFmtId="4" fontId="10" fillId="0" borderId="0" xfId="0" applyNumberFormat="1" applyFont="1"/>
    <xf numFmtId="4" fontId="7" fillId="0" borderId="0" xfId="0" applyNumberFormat="1" applyFont="1"/>
    <xf numFmtId="0" fontId="12" fillId="0" borderId="0" xfId="0" applyFont="1" applyAlignment="1">
      <alignment horizontal="center"/>
    </xf>
    <xf numFmtId="0" fontId="13" fillId="0" borderId="0" xfId="0" applyFont="1" applyAlignment="1">
      <alignment horizontal="center"/>
    </xf>
    <xf numFmtId="2" fontId="7" fillId="0" borderId="0" xfId="0" applyNumberFormat="1" applyFont="1" applyAlignment="1">
      <alignment horizontal="right"/>
    </xf>
    <xf numFmtId="2" fontId="10" fillId="0" borderId="0" xfId="0" applyNumberFormat="1" applyFont="1"/>
    <xf numFmtId="2" fontId="6" fillId="0" borderId="0" xfId="0" applyNumberFormat="1" applyFont="1" applyAlignment="1">
      <alignment horizontal="right"/>
    </xf>
    <xf numFmtId="0" fontId="6" fillId="0" borderId="0" xfId="0" applyFont="1" applyAlignment="1">
      <alignment horizontal="left"/>
    </xf>
    <xf numFmtId="0" fontId="14" fillId="0" borderId="0" xfId="0" applyFont="1" applyAlignment="1">
      <alignment horizontal="right"/>
    </xf>
    <xf numFmtId="0" fontId="15" fillId="0" borderId="0" xfId="0" applyFont="1" applyAlignment="1">
      <alignment horizontal="right"/>
    </xf>
    <xf numFmtId="1" fontId="6" fillId="0" borderId="0" xfId="0" applyNumberFormat="1" applyFont="1" applyAlignment="1">
      <alignment horizontal="center" vertical="top"/>
    </xf>
    <xf numFmtId="0" fontId="17" fillId="0" borderId="0" xfId="0" applyFont="1" applyAlignment="1">
      <alignment horizontal="right"/>
    </xf>
    <xf numFmtId="0" fontId="7" fillId="0" borderId="0" xfId="0" applyFont="1" applyAlignment="1">
      <alignment horizontal="right"/>
    </xf>
    <xf numFmtId="0" fontId="18" fillId="0" borderId="0" xfId="0" applyFont="1" applyAlignment="1">
      <alignment horizontal="center"/>
    </xf>
    <xf numFmtId="0" fontId="19" fillId="0" borderId="0" xfId="0" applyFont="1" applyAlignment="1">
      <alignment horizontal="left" vertical="center"/>
    </xf>
    <xf numFmtId="0" fontId="18" fillId="0" borderId="0" xfId="0" applyFont="1" applyAlignment="1">
      <alignment horizontal="left"/>
    </xf>
    <xf numFmtId="0" fontId="18" fillId="0" borderId="0" xfId="0" applyFont="1"/>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xf>
    <xf numFmtId="165" fontId="22" fillId="0" borderId="0" xfId="0" applyNumberFormat="1" applyFont="1" applyAlignment="1">
      <alignment horizontal="center" vertical="center" wrapText="1"/>
    </xf>
    <xf numFmtId="10" fontId="22" fillId="0" borderId="0" xfId="0" applyNumberFormat="1"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center"/>
    </xf>
    <xf numFmtId="166" fontId="22" fillId="0" borderId="0" xfId="0" applyNumberFormat="1" applyFont="1" applyAlignment="1">
      <alignment horizontal="center" vertical="center" wrapText="1"/>
    </xf>
    <xf numFmtId="2" fontId="22" fillId="0" borderId="0" xfId="0" applyNumberFormat="1" applyFont="1" applyAlignment="1">
      <alignment horizontal="right" vertical="center" wrapText="1"/>
    </xf>
    <xf numFmtId="0" fontId="23" fillId="0" borderId="0" xfId="0" applyFont="1" applyAlignment="1">
      <alignment horizontal="right" vertical="center"/>
    </xf>
    <xf numFmtId="43" fontId="7" fillId="0" borderId="0" xfId="5" applyFont="1" applyFill="1"/>
    <xf numFmtId="4" fontId="24" fillId="0" borderId="0" xfId="0" applyNumberFormat="1" applyFont="1"/>
    <xf numFmtId="4" fontId="25" fillId="0" borderId="0" xfId="0" applyNumberFormat="1" applyFont="1"/>
    <xf numFmtId="0" fontId="26" fillId="0" borderId="0" xfId="0" applyFont="1" applyAlignment="1">
      <alignment horizontal="left"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16" fillId="0" borderId="0" xfId="0" applyFont="1" applyAlignment="1">
      <alignment horizontal="center"/>
    </xf>
    <xf numFmtId="165" fontId="26" fillId="0" borderId="0" xfId="0" applyNumberFormat="1" applyFont="1" applyAlignment="1">
      <alignment horizontal="right" vertical="center"/>
    </xf>
    <xf numFmtId="10" fontId="26" fillId="0" borderId="0" xfId="0" applyNumberFormat="1" applyFont="1" applyAlignment="1">
      <alignment horizontal="right" vertical="center"/>
    </xf>
    <xf numFmtId="4" fontId="26" fillId="0" borderId="0" xfId="0" applyNumberFormat="1" applyFont="1" applyAlignment="1">
      <alignment horizontal="right" vertical="center"/>
    </xf>
    <xf numFmtId="2" fontId="26" fillId="0" borderId="0" xfId="0" applyNumberFormat="1" applyFont="1" applyAlignment="1">
      <alignment horizontal="right" vertical="center"/>
    </xf>
    <xf numFmtId="0" fontId="28" fillId="0" borderId="0" xfId="0" applyFont="1" applyAlignment="1">
      <alignment horizontal="left" vertical="center"/>
    </xf>
    <xf numFmtId="0" fontId="29" fillId="0" borderId="0" xfId="0" applyFont="1"/>
    <xf numFmtId="0" fontId="30" fillId="3" borderId="1" xfId="0" applyFont="1" applyFill="1" applyBorder="1" applyAlignment="1">
      <alignment horizontal="left" vertical="center" wrapText="1"/>
    </xf>
    <xf numFmtId="4" fontId="30" fillId="3" borderId="1" xfId="0" applyNumberFormat="1" applyFont="1" applyFill="1" applyBorder="1" applyAlignment="1">
      <alignment horizontal="right" vertical="center" wrapText="1"/>
    </xf>
    <xf numFmtId="1" fontId="33" fillId="3" borderId="1" xfId="0" applyNumberFormat="1" applyFont="1" applyFill="1" applyBorder="1" applyAlignment="1">
      <alignment horizontal="center" vertical="top"/>
    </xf>
    <xf numFmtId="1" fontId="33" fillId="3" borderId="1" xfId="0" applyNumberFormat="1" applyFont="1" applyFill="1" applyBorder="1" applyAlignment="1">
      <alignment horizontal="center" vertical="top" wrapText="1"/>
    </xf>
    <xf numFmtId="1" fontId="33" fillId="0" borderId="1" xfId="0" applyNumberFormat="1" applyFont="1" applyBorder="1" applyAlignment="1">
      <alignment horizontal="center" vertical="top"/>
    </xf>
    <xf numFmtId="0" fontId="34" fillId="0" borderId="1" xfId="0" applyFont="1" applyBorder="1" applyAlignment="1">
      <alignment vertical="top" wrapText="1"/>
    </xf>
    <xf numFmtId="0" fontId="34" fillId="0" borderId="1" xfId="0" applyFont="1" applyBorder="1" applyAlignment="1">
      <alignment horizontal="center" vertical="top" wrapText="1"/>
    </xf>
    <xf numFmtId="14" fontId="34" fillId="0" borderId="1" xfId="0" applyNumberFormat="1" applyFont="1" applyBorder="1" applyAlignment="1">
      <alignment horizontal="left" vertical="top" wrapText="1"/>
    </xf>
    <xf numFmtId="165" fontId="34" fillId="2" borderId="1" xfId="0" applyNumberFormat="1" applyFont="1" applyFill="1" applyBorder="1" applyAlignment="1">
      <alignment horizontal="center" vertical="center"/>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top" wrapText="1"/>
    </xf>
    <xf numFmtId="4" fontId="34" fillId="0" borderId="1" xfId="0" applyNumberFormat="1" applyFont="1" applyBorder="1" applyAlignment="1">
      <alignment horizontal="center" vertical="center"/>
    </xf>
    <xf numFmtId="4"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xf>
    <xf numFmtId="1" fontId="35" fillId="0" borderId="1" xfId="0" applyNumberFormat="1" applyFont="1" applyBorder="1" applyAlignment="1">
      <alignment horizontal="center" vertical="center"/>
    </xf>
    <xf numFmtId="1" fontId="34" fillId="0" borderId="1" xfId="0" applyNumberFormat="1" applyFont="1" applyBorder="1" applyAlignment="1">
      <alignment horizontal="left" wrapText="1"/>
    </xf>
    <xf numFmtId="0" fontId="31" fillId="3" borderId="1" xfId="0" applyFont="1" applyFill="1" applyBorder="1" applyAlignment="1" applyProtection="1">
      <alignment horizontal="center" vertical="center" wrapText="1"/>
      <protection locked="0"/>
    </xf>
    <xf numFmtId="0" fontId="31" fillId="3" borderId="1" xfId="0" applyFont="1" applyFill="1" applyBorder="1" applyAlignment="1">
      <alignment horizontal="left" vertical="center" wrapText="1"/>
    </xf>
    <xf numFmtId="0" fontId="36" fillId="3" borderId="1" xfId="0" applyFont="1" applyFill="1" applyBorder="1" applyAlignment="1">
      <alignment horizontal="center" vertical="center"/>
    </xf>
    <xf numFmtId="165" fontId="31" fillId="3" borderId="1" xfId="0" applyNumberFormat="1" applyFont="1" applyFill="1" applyBorder="1" applyAlignment="1" applyProtection="1">
      <alignment horizontal="left" vertical="center" wrapText="1"/>
      <protection locked="0"/>
    </xf>
    <xf numFmtId="10" fontId="37" fillId="3" borderId="1" xfId="0" applyNumberFormat="1" applyFont="1" applyFill="1" applyBorder="1" applyAlignment="1" applyProtection="1">
      <alignment horizontal="left" vertical="center" wrapText="1"/>
      <protection locked="0"/>
    </xf>
    <xf numFmtId="10" fontId="31" fillId="3"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31" fillId="3" borderId="1" xfId="0" applyFont="1" applyFill="1" applyBorder="1" applyAlignment="1" applyProtection="1">
      <alignment vertical="center" wrapText="1"/>
      <protection locked="0"/>
    </xf>
    <xf numFmtId="0" fontId="31" fillId="3" borderId="1" xfId="0" applyFont="1" applyFill="1" applyBorder="1" applyAlignment="1">
      <alignment vertical="center" wrapText="1"/>
    </xf>
    <xf numFmtId="0" fontId="31" fillId="3" borderId="1" xfId="0" applyFont="1" applyFill="1" applyBorder="1" applyAlignment="1">
      <alignment horizontal="right" vertical="center"/>
    </xf>
    <xf numFmtId="4" fontId="31" fillId="3" borderId="1" xfId="0" applyNumberFormat="1" applyFont="1" applyFill="1" applyBorder="1" applyAlignment="1">
      <alignment horizontal="center" vertical="center"/>
    </xf>
    <xf numFmtId="4" fontId="36" fillId="3" borderId="1" xfId="0" applyNumberFormat="1" applyFont="1" applyFill="1" applyBorder="1" applyAlignment="1">
      <alignment horizontal="center" vertical="center"/>
    </xf>
    <xf numFmtId="4" fontId="36" fillId="3" borderId="1" xfId="0" applyNumberFormat="1" applyFont="1" applyFill="1" applyBorder="1" applyAlignment="1">
      <alignment vertical="center"/>
    </xf>
    <xf numFmtId="4" fontId="36" fillId="3" borderId="1" xfId="0" applyNumberFormat="1" applyFont="1" applyFill="1" applyBorder="1" applyAlignment="1">
      <alignment horizontal="left" vertical="center"/>
    </xf>
    <xf numFmtId="0" fontId="38" fillId="0" borderId="0" xfId="0" applyFont="1" applyAlignment="1">
      <alignment horizontal="left" vertical="center"/>
    </xf>
    <xf numFmtId="1" fontId="34" fillId="0" borderId="1" xfId="0" applyNumberFormat="1" applyFont="1" applyBorder="1" applyAlignment="1">
      <alignment horizontal="left" vertical="top" wrapText="1"/>
    </xf>
    <xf numFmtId="0" fontId="39" fillId="0" borderId="0" xfId="0" applyFont="1" applyAlignment="1">
      <alignment horizontal="right" vertical="center"/>
    </xf>
    <xf numFmtId="0" fontId="30" fillId="3" borderId="1" xfId="0" applyFont="1" applyFill="1" applyBorder="1" applyAlignment="1">
      <alignment horizontal="left" vertical="center" wrapText="1"/>
    </xf>
    <xf numFmtId="3" fontId="32" fillId="3" borderId="1" xfId="0" applyNumberFormat="1" applyFont="1" applyFill="1" applyBorder="1" applyAlignment="1">
      <alignment horizontal="left" vertical="center" wrapText="1"/>
    </xf>
    <xf numFmtId="3" fontId="31" fillId="3" borderId="1" xfId="0" applyNumberFormat="1" applyFont="1" applyFill="1" applyBorder="1" applyAlignment="1">
      <alignment horizontal="center" vertical="center" wrapText="1"/>
    </xf>
    <xf numFmtId="4" fontId="30"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1"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4" fontId="30" fillId="3" borderId="1" xfId="0" applyNumberFormat="1" applyFont="1" applyFill="1" applyBorder="1" applyAlignment="1">
      <alignment horizontal="left" vertical="center" wrapText="1"/>
    </xf>
    <xf numFmtId="4" fontId="31" fillId="3" borderId="1" xfId="0" applyNumberFormat="1" applyFont="1" applyFill="1" applyBorder="1" applyAlignment="1">
      <alignment horizontal="center" vertical="center" wrapText="1"/>
    </xf>
    <xf numFmtId="4" fontId="30" fillId="3" borderId="1" xfId="0" applyNumberFormat="1" applyFont="1" applyFill="1" applyBorder="1" applyAlignment="1">
      <alignment horizontal="right" vertical="center" wrapText="1"/>
    </xf>
    <xf numFmtId="2" fontId="30" fillId="3" borderId="1" xfId="0" applyNumberFormat="1" applyFont="1" applyFill="1" applyBorder="1" applyAlignment="1">
      <alignment horizontal="right" vertical="center" wrapText="1"/>
    </xf>
  </cellXfs>
  <cellStyles count="11">
    <cellStyle name="Comma 2" xfId="9" xr:uid="{00000000-0005-0000-0000-000001000000}"/>
    <cellStyle name="Comma 5" xfId="3" xr:uid="{00000000-0005-0000-0000-000002000000}"/>
    <cellStyle name="Comma 5 2" xfId="4" xr:uid="{00000000-0005-0000-0000-000003000000}"/>
    <cellStyle name="Comma 5 2 2" xfId="8" xr:uid="{00000000-0005-0000-0000-000004000000}"/>
    <cellStyle name="Comma 5 3" xfId="7" xr:uid="{00000000-0005-0000-0000-000005000000}"/>
    <cellStyle name="Normal" xfId="0" builtinId="0"/>
    <cellStyle name="Normal 2" xfId="6" xr:uid="{00000000-0005-0000-0000-000007000000}"/>
    <cellStyle name="Normal 2 2" xfId="10" xr:uid="{00000000-0005-0000-0000-000008000000}"/>
    <cellStyle name="Normal 3 2" xfId="2" xr:uid="{00000000-0005-0000-0000-000009000000}"/>
    <cellStyle name="Normal 5" xfId="1" xr:uid="{00000000-0005-0000-0000-00000A000000}"/>
    <cellStyle name="Virgulă" xfId="5" builtinId="3"/>
  </cellStyles>
  <dxfs count="0"/>
  <tableStyles count="0" defaultTableStyle="TableStyleMedium2" defaultPivotStyle="PivotStyleLight16"/>
  <colors>
    <mruColors>
      <color rgb="FFD1FFFF"/>
      <color rgb="FFCCFFCC"/>
      <color rgb="FFFFD9FF"/>
      <color rgb="FFFFFF00"/>
      <color rgb="FFFFFFCC"/>
      <color rgb="FF0000FF"/>
      <color rgb="FFB9FFB9"/>
      <color rgb="FFCCECFF"/>
      <color rgb="FF33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AE25"/>
  <sheetViews>
    <sheetView tabSelected="1" topLeftCell="G7" zoomScale="60" zoomScaleNormal="60" workbookViewId="0">
      <selection activeCell="AA18" sqref="AA18"/>
    </sheetView>
  </sheetViews>
  <sheetFormatPr defaultColWidth="31.42578125" defaultRowHeight="15" x14ac:dyDescent="0.25"/>
  <cols>
    <col min="1" max="1" width="13.7109375" style="9" hidden="1" customWidth="1"/>
    <col min="2" max="2" width="15.28515625" style="9" hidden="1" customWidth="1"/>
    <col min="3" max="3" width="26.140625" style="17" customWidth="1"/>
    <col min="4" max="4" width="12.42578125" style="13" customWidth="1"/>
    <col min="5" max="5" width="17.5703125" style="2" customWidth="1"/>
    <col min="6" max="6" width="16" style="2" customWidth="1"/>
    <col min="7" max="7" width="28.42578125" style="17" customWidth="1"/>
    <col min="8" max="8" width="21.5703125" style="17" customWidth="1"/>
    <col min="9" max="9" width="24.140625" style="2" customWidth="1"/>
    <col min="10" max="10" width="15.28515625" style="9" customWidth="1"/>
    <col min="11" max="11" width="38.42578125" style="17" customWidth="1"/>
    <col min="12" max="12" width="38.28515625" style="17" customWidth="1"/>
    <col min="13" max="13" width="24" style="17" customWidth="1"/>
    <col min="14" max="14" width="24.5703125" style="1" customWidth="1"/>
    <col min="15" max="15" width="24.85546875" style="1" customWidth="1"/>
    <col min="16" max="16" width="21" style="3" customWidth="1"/>
    <col min="17" max="17" width="24" style="17" customWidth="1"/>
    <col min="18" max="18" width="41.140625" style="17" customWidth="1"/>
    <col min="19" max="19" width="31.28515625" style="17" customWidth="1"/>
    <col min="20" max="20" width="25.5703125" style="17" customWidth="1"/>
    <col min="21" max="21" width="30" style="2" customWidth="1"/>
    <col min="22" max="22" width="33.42578125" style="1" customWidth="1"/>
    <col min="23" max="23" width="31" style="1" customWidth="1"/>
    <col min="24" max="24" width="33.85546875" style="1" customWidth="1"/>
    <col min="25" max="25" width="18.7109375" style="16" customWidth="1"/>
    <col min="26" max="26" width="28.28515625" style="1" customWidth="1"/>
    <col min="27" max="27" width="45.140625" style="1" customWidth="1"/>
    <col min="28" max="28" width="20" style="17" customWidth="1"/>
    <col min="29" max="29" width="33.140625" style="1" customWidth="1"/>
    <col min="30" max="30" width="30.7109375" style="1" customWidth="1"/>
    <col min="31" max="31" width="28.42578125" style="1" customWidth="1"/>
    <col min="32" max="16384" width="31.42578125" style="1"/>
  </cols>
  <sheetData>
    <row r="2" spans="1:31" ht="22.5" customHeight="1" x14ac:dyDescent="0.25">
      <c r="A2" s="2"/>
      <c r="B2" s="2"/>
      <c r="D2" s="2"/>
      <c r="J2" s="2"/>
      <c r="N2" s="2"/>
      <c r="O2" s="2"/>
      <c r="P2" s="2"/>
      <c r="V2" s="2"/>
      <c r="W2" s="2"/>
      <c r="X2" s="2"/>
      <c r="Y2" s="2"/>
      <c r="Z2" s="2"/>
      <c r="AA2" s="2"/>
      <c r="AB2" s="2"/>
      <c r="AC2" s="2"/>
      <c r="AD2" s="2"/>
      <c r="AE2" s="2"/>
    </row>
    <row r="3" spans="1:31" ht="30" customHeight="1" x14ac:dyDescent="0.25">
      <c r="A3" s="2"/>
      <c r="B3" s="2"/>
      <c r="D3" s="2"/>
      <c r="J3" s="2"/>
      <c r="N3" s="2"/>
      <c r="O3" s="2"/>
      <c r="P3" s="2"/>
      <c r="V3" s="2"/>
      <c r="W3" s="2"/>
      <c r="X3" s="2"/>
      <c r="Y3" s="2"/>
      <c r="Z3" s="2"/>
      <c r="AA3" s="2"/>
      <c r="AB3" s="2"/>
      <c r="AC3" s="2"/>
      <c r="AD3" s="2"/>
      <c r="AE3" s="2"/>
    </row>
    <row r="4" spans="1:31" s="26" customFormat="1" ht="69" customHeight="1" x14ac:dyDescent="0.25">
      <c r="A4" s="23"/>
      <c r="B4" s="23"/>
      <c r="C4" s="25"/>
      <c r="D4" s="23"/>
      <c r="E4" s="23"/>
      <c r="F4" s="23"/>
      <c r="G4" s="25"/>
      <c r="H4" s="25"/>
      <c r="I4" s="23"/>
      <c r="J4" s="23"/>
      <c r="K4" s="25"/>
      <c r="L4" s="25"/>
      <c r="M4" s="83" t="s">
        <v>74</v>
      </c>
      <c r="N4" s="23"/>
      <c r="O4" s="23"/>
      <c r="P4" s="23"/>
      <c r="Q4" s="25"/>
      <c r="R4" s="25"/>
      <c r="S4" s="25"/>
      <c r="T4" s="25"/>
      <c r="U4" s="23"/>
      <c r="V4" s="23"/>
      <c r="W4" s="23"/>
      <c r="X4" s="23"/>
      <c r="Y4" s="23"/>
      <c r="Z4" s="23"/>
      <c r="AA4" s="23"/>
      <c r="AB4" s="23"/>
      <c r="AC4" s="23"/>
      <c r="AD4" s="23"/>
      <c r="AE4" s="23"/>
    </row>
    <row r="5" spans="1:31" s="26" customFormat="1" ht="27" customHeight="1" x14ac:dyDescent="0.25">
      <c r="C5" s="25"/>
      <c r="D5" s="23"/>
      <c r="G5" s="25"/>
      <c r="H5" s="25"/>
      <c r="I5" s="23"/>
      <c r="J5" s="23"/>
      <c r="K5" s="25"/>
      <c r="L5" s="25"/>
      <c r="M5" s="24"/>
      <c r="Q5" s="25"/>
      <c r="R5" s="25"/>
      <c r="S5" s="25"/>
      <c r="T5" s="25"/>
      <c r="U5" s="23"/>
      <c r="AE5" s="85" t="s">
        <v>27</v>
      </c>
    </row>
    <row r="6" spans="1:31" x14ac:dyDescent="0.25">
      <c r="A6" s="1"/>
      <c r="B6" s="1"/>
      <c r="D6" s="2"/>
      <c r="E6" s="1"/>
      <c r="F6" s="1"/>
      <c r="J6" s="2"/>
      <c r="P6" s="1"/>
      <c r="Y6" s="1"/>
      <c r="AB6" s="1"/>
    </row>
    <row r="7" spans="1:31" s="8" customFormat="1" ht="32.25" customHeight="1" x14ac:dyDescent="0.25">
      <c r="A7" s="86" t="s">
        <v>25</v>
      </c>
      <c r="B7" s="86" t="s">
        <v>24</v>
      </c>
      <c r="C7" s="86" t="s">
        <v>28</v>
      </c>
      <c r="D7" s="90" t="s">
        <v>0</v>
      </c>
      <c r="E7" s="86" t="s">
        <v>29</v>
      </c>
      <c r="F7" s="52" t="s">
        <v>30</v>
      </c>
      <c r="G7" s="86" t="s">
        <v>31</v>
      </c>
      <c r="H7" s="86" t="s">
        <v>32</v>
      </c>
      <c r="I7" s="91" t="s">
        <v>33</v>
      </c>
      <c r="J7" s="92" t="s">
        <v>24</v>
      </c>
      <c r="K7" s="86" t="s">
        <v>1</v>
      </c>
      <c r="L7" s="86" t="s">
        <v>2</v>
      </c>
      <c r="M7" s="86" t="s">
        <v>3</v>
      </c>
      <c r="N7" s="86" t="s">
        <v>4</v>
      </c>
      <c r="O7" s="86" t="s">
        <v>5</v>
      </c>
      <c r="P7" s="86" t="s">
        <v>6</v>
      </c>
      <c r="Q7" s="86" t="s">
        <v>7</v>
      </c>
      <c r="R7" s="86" t="s">
        <v>8</v>
      </c>
      <c r="S7" s="86" t="s">
        <v>9</v>
      </c>
      <c r="T7" s="86" t="s">
        <v>10</v>
      </c>
      <c r="U7" s="92" t="s">
        <v>35</v>
      </c>
      <c r="V7" s="89" t="s">
        <v>11</v>
      </c>
      <c r="W7" s="89"/>
      <c r="X7" s="89"/>
      <c r="Y7" s="96" t="s">
        <v>12</v>
      </c>
      <c r="Z7" s="89" t="s">
        <v>13</v>
      </c>
      <c r="AA7" s="93" t="s">
        <v>14</v>
      </c>
      <c r="AB7" s="87" t="s">
        <v>15</v>
      </c>
      <c r="AC7" s="88" t="s">
        <v>26</v>
      </c>
      <c r="AD7" s="94" t="s">
        <v>16</v>
      </c>
      <c r="AE7" s="94"/>
    </row>
    <row r="8" spans="1:31" s="8" customFormat="1" ht="36.75" customHeight="1" x14ac:dyDescent="0.25">
      <c r="A8" s="86"/>
      <c r="B8" s="86"/>
      <c r="C8" s="86"/>
      <c r="D8" s="90"/>
      <c r="E8" s="86"/>
      <c r="F8" s="52" t="s">
        <v>30</v>
      </c>
      <c r="G8" s="86"/>
      <c r="H8" s="86"/>
      <c r="I8" s="91"/>
      <c r="J8" s="92"/>
      <c r="K8" s="86"/>
      <c r="L8" s="86"/>
      <c r="M8" s="86"/>
      <c r="N8" s="86"/>
      <c r="O8" s="86"/>
      <c r="P8" s="86"/>
      <c r="Q8" s="86"/>
      <c r="R8" s="86"/>
      <c r="S8" s="86"/>
      <c r="T8" s="86"/>
      <c r="U8" s="92"/>
      <c r="V8" s="89" t="s">
        <v>17</v>
      </c>
      <c r="W8" s="89"/>
      <c r="X8" s="93" t="s">
        <v>18</v>
      </c>
      <c r="Y8" s="96"/>
      <c r="Z8" s="89"/>
      <c r="AA8" s="93"/>
      <c r="AB8" s="87"/>
      <c r="AC8" s="88"/>
      <c r="AD8" s="95" t="s">
        <v>19</v>
      </c>
      <c r="AE8" s="95" t="s">
        <v>20</v>
      </c>
    </row>
    <row r="9" spans="1:31" s="8" customFormat="1" ht="78.75" customHeight="1" x14ac:dyDescent="0.25">
      <c r="A9" s="86"/>
      <c r="B9" s="86"/>
      <c r="C9" s="86"/>
      <c r="D9" s="90"/>
      <c r="E9" s="86"/>
      <c r="F9" s="52"/>
      <c r="G9" s="86"/>
      <c r="H9" s="86"/>
      <c r="I9" s="91"/>
      <c r="J9" s="92"/>
      <c r="K9" s="86"/>
      <c r="L9" s="86"/>
      <c r="M9" s="86"/>
      <c r="N9" s="86"/>
      <c r="O9" s="86"/>
      <c r="P9" s="86"/>
      <c r="Q9" s="86"/>
      <c r="R9" s="86"/>
      <c r="S9" s="86"/>
      <c r="T9" s="86"/>
      <c r="U9" s="92"/>
      <c r="V9" s="53" t="s">
        <v>19</v>
      </c>
      <c r="W9" s="53" t="s">
        <v>21</v>
      </c>
      <c r="X9" s="93"/>
      <c r="Y9" s="96"/>
      <c r="Z9" s="89"/>
      <c r="AA9" s="93"/>
      <c r="AB9" s="87"/>
      <c r="AC9" s="88"/>
      <c r="AD9" s="95"/>
      <c r="AE9" s="95"/>
    </row>
    <row r="10" spans="1:31" s="20" customFormat="1" ht="26.25" customHeight="1" x14ac:dyDescent="0.25">
      <c r="A10" s="54"/>
      <c r="B10" s="54">
        <v>5</v>
      </c>
      <c r="C10" s="55">
        <v>0</v>
      </c>
      <c r="D10" s="54">
        <v>1</v>
      </c>
      <c r="E10" s="54">
        <v>2</v>
      </c>
      <c r="F10" s="54"/>
      <c r="G10" s="54">
        <v>3</v>
      </c>
      <c r="H10" s="54"/>
      <c r="I10" s="55">
        <v>4</v>
      </c>
      <c r="J10" s="54">
        <v>5</v>
      </c>
      <c r="K10" s="54">
        <v>6</v>
      </c>
      <c r="L10" s="54">
        <v>7</v>
      </c>
      <c r="M10" s="55">
        <v>8</v>
      </c>
      <c r="N10" s="54">
        <v>9</v>
      </c>
      <c r="O10" s="54">
        <v>10</v>
      </c>
      <c r="P10" s="54">
        <v>11</v>
      </c>
      <c r="Q10" s="55">
        <v>12</v>
      </c>
      <c r="R10" s="54">
        <v>13</v>
      </c>
      <c r="S10" s="54">
        <v>14</v>
      </c>
      <c r="T10" s="54">
        <v>15</v>
      </c>
      <c r="U10" s="55">
        <v>16</v>
      </c>
      <c r="V10" s="54">
        <v>17</v>
      </c>
      <c r="W10" s="54">
        <v>18</v>
      </c>
      <c r="X10" s="54">
        <v>19</v>
      </c>
      <c r="Y10" s="55">
        <v>20</v>
      </c>
      <c r="Z10" s="54">
        <v>21</v>
      </c>
      <c r="AA10" s="54">
        <v>22</v>
      </c>
      <c r="AB10" s="54">
        <v>23</v>
      </c>
      <c r="AC10" s="55">
        <v>24</v>
      </c>
      <c r="AD10" s="54">
        <v>25</v>
      </c>
      <c r="AE10" s="54">
        <v>26</v>
      </c>
    </row>
    <row r="11" spans="1:31" s="20" customFormat="1" ht="220.5" x14ac:dyDescent="0.25">
      <c r="A11" s="56"/>
      <c r="B11" s="56"/>
      <c r="C11" s="57" t="s">
        <v>36</v>
      </c>
      <c r="D11" s="58">
        <v>1</v>
      </c>
      <c r="E11" s="58" t="s">
        <v>41</v>
      </c>
      <c r="F11" s="58" t="s">
        <v>40</v>
      </c>
      <c r="G11" s="57" t="s">
        <v>39</v>
      </c>
      <c r="H11" s="57" t="s">
        <v>38</v>
      </c>
      <c r="I11" s="57" t="s">
        <v>37</v>
      </c>
      <c r="J11" s="58">
        <v>312958</v>
      </c>
      <c r="K11" s="57" t="s">
        <v>42</v>
      </c>
      <c r="L11" s="59" t="s">
        <v>45</v>
      </c>
      <c r="M11" s="59" t="s">
        <v>48</v>
      </c>
      <c r="N11" s="60" t="s">
        <v>46</v>
      </c>
      <c r="O11" s="60" t="s">
        <v>63</v>
      </c>
      <c r="P11" s="61">
        <v>17.850000000000001</v>
      </c>
      <c r="Q11" s="62" t="s">
        <v>51</v>
      </c>
      <c r="R11" s="63" t="s">
        <v>54</v>
      </c>
      <c r="S11" s="63" t="s">
        <v>57</v>
      </c>
      <c r="T11" s="59" t="s">
        <v>60</v>
      </c>
      <c r="U11" s="84" t="s">
        <v>62</v>
      </c>
      <c r="V11" s="64">
        <v>362945746.10000002</v>
      </c>
      <c r="W11" s="64">
        <v>0</v>
      </c>
      <c r="X11" s="64">
        <v>1669880712.6900001</v>
      </c>
      <c r="Y11" s="61">
        <v>0</v>
      </c>
      <c r="Z11" s="65">
        <v>1205386791.46</v>
      </c>
      <c r="AA11" s="64">
        <f>V11+X11+Z11</f>
        <v>3238213250.25</v>
      </c>
      <c r="AB11" s="66" t="s">
        <v>61</v>
      </c>
      <c r="AC11" s="65"/>
      <c r="AD11" s="66">
        <v>0</v>
      </c>
      <c r="AE11" s="66">
        <v>0</v>
      </c>
    </row>
    <row r="12" spans="1:31" s="20" customFormat="1" ht="220.5" x14ac:dyDescent="0.25">
      <c r="A12" s="56"/>
      <c r="B12" s="56"/>
      <c r="C12" s="57" t="s">
        <v>36</v>
      </c>
      <c r="D12" s="58">
        <v>2</v>
      </c>
      <c r="E12" s="58" t="s">
        <v>41</v>
      </c>
      <c r="F12" s="58" t="s">
        <v>40</v>
      </c>
      <c r="G12" s="57" t="s">
        <v>39</v>
      </c>
      <c r="H12" s="57" t="s">
        <v>38</v>
      </c>
      <c r="I12" s="57" t="s">
        <v>37</v>
      </c>
      <c r="J12" s="58">
        <v>312959</v>
      </c>
      <c r="K12" s="57" t="s">
        <v>43</v>
      </c>
      <c r="L12" s="59" t="s">
        <v>45</v>
      </c>
      <c r="M12" s="59" t="s">
        <v>50</v>
      </c>
      <c r="N12" s="60" t="s">
        <v>47</v>
      </c>
      <c r="O12" s="60" t="s">
        <v>63</v>
      </c>
      <c r="P12" s="61">
        <v>17.850000000000001</v>
      </c>
      <c r="Q12" s="62" t="s">
        <v>52</v>
      </c>
      <c r="R12" s="63" t="s">
        <v>55</v>
      </c>
      <c r="S12" s="63" t="s">
        <v>59</v>
      </c>
      <c r="T12" s="59" t="s">
        <v>60</v>
      </c>
      <c r="U12" s="84" t="s">
        <v>62</v>
      </c>
      <c r="V12" s="64">
        <v>362945746.10000002</v>
      </c>
      <c r="W12" s="64">
        <v>0</v>
      </c>
      <c r="X12" s="64">
        <v>1669880712.7</v>
      </c>
      <c r="Y12" s="61">
        <v>0</v>
      </c>
      <c r="Z12" s="64">
        <v>1319460140.7</v>
      </c>
      <c r="AA12" s="64">
        <f t="shared" ref="AA12" si="0">SUM(V12+X12+Z12)</f>
        <v>3352286599.5</v>
      </c>
      <c r="AB12" s="66" t="s">
        <v>61</v>
      </c>
      <c r="AC12" s="64"/>
      <c r="AD12" s="66">
        <v>0</v>
      </c>
      <c r="AE12" s="66">
        <v>0</v>
      </c>
    </row>
    <row r="13" spans="1:31" ht="213" customHeight="1" x14ac:dyDescent="0.25">
      <c r="A13" s="67"/>
      <c r="B13" s="67"/>
      <c r="C13" s="57" t="s">
        <v>36</v>
      </c>
      <c r="D13" s="58">
        <v>3</v>
      </c>
      <c r="E13" s="58" t="s">
        <v>41</v>
      </c>
      <c r="F13" s="58" t="s">
        <v>40</v>
      </c>
      <c r="G13" s="57" t="s">
        <v>39</v>
      </c>
      <c r="H13" s="57" t="s">
        <v>38</v>
      </c>
      <c r="I13" s="57" t="s">
        <v>37</v>
      </c>
      <c r="J13" s="58">
        <v>312960</v>
      </c>
      <c r="K13" s="57" t="s">
        <v>44</v>
      </c>
      <c r="L13" s="59" t="s">
        <v>45</v>
      </c>
      <c r="M13" s="59" t="s">
        <v>49</v>
      </c>
      <c r="N13" s="60" t="s">
        <v>47</v>
      </c>
      <c r="O13" s="60" t="s">
        <v>63</v>
      </c>
      <c r="P13" s="61">
        <v>17.850000000000001</v>
      </c>
      <c r="Q13" s="62" t="s">
        <v>53</v>
      </c>
      <c r="R13" s="63" t="s">
        <v>56</v>
      </c>
      <c r="S13" s="63" t="s">
        <v>58</v>
      </c>
      <c r="T13" s="59" t="s">
        <v>60</v>
      </c>
      <c r="U13" s="84" t="s">
        <v>62</v>
      </c>
      <c r="V13" s="64">
        <v>362945746.12</v>
      </c>
      <c r="W13" s="64">
        <v>0</v>
      </c>
      <c r="X13" s="64">
        <v>1669880712.78</v>
      </c>
      <c r="Y13" s="61">
        <v>0</v>
      </c>
      <c r="Z13" s="65">
        <v>1661328307.45</v>
      </c>
      <c r="AA13" s="64">
        <f>V13+X13+Z13</f>
        <v>3694154766.3500004</v>
      </c>
      <c r="AB13" s="66" t="s">
        <v>61</v>
      </c>
      <c r="AC13" s="68"/>
      <c r="AD13" s="66">
        <v>0</v>
      </c>
      <c r="AE13" s="66">
        <v>0</v>
      </c>
    </row>
    <row r="14" spans="1:31" ht="364.5" customHeight="1" x14ac:dyDescent="0.25">
      <c r="A14" s="67"/>
      <c r="B14" s="67"/>
      <c r="C14" s="57" t="s">
        <v>36</v>
      </c>
      <c r="D14" s="58">
        <v>4</v>
      </c>
      <c r="E14" s="58" t="s">
        <v>64</v>
      </c>
      <c r="F14" s="58" t="s">
        <v>65</v>
      </c>
      <c r="G14" s="57" t="s">
        <v>66</v>
      </c>
      <c r="H14" s="57" t="s">
        <v>69</v>
      </c>
      <c r="I14" s="57" t="s">
        <v>67</v>
      </c>
      <c r="J14" s="58">
        <v>317713</v>
      </c>
      <c r="K14" s="57" t="s">
        <v>68</v>
      </c>
      <c r="L14" s="59" t="s">
        <v>70</v>
      </c>
      <c r="M14" s="59" t="s">
        <v>71</v>
      </c>
      <c r="N14" s="60">
        <v>45412</v>
      </c>
      <c r="O14" s="60">
        <v>46629</v>
      </c>
      <c r="P14" s="61">
        <v>80.78</v>
      </c>
      <c r="Q14" s="62" t="s">
        <v>72</v>
      </c>
      <c r="R14" s="62" t="s">
        <v>72</v>
      </c>
      <c r="S14" s="62" t="s">
        <v>72</v>
      </c>
      <c r="T14" s="59" t="s">
        <v>60</v>
      </c>
      <c r="U14" s="84" t="s">
        <v>73</v>
      </c>
      <c r="V14" s="64">
        <v>12832300.890000001</v>
      </c>
      <c r="W14" s="64">
        <v>2346385.54</v>
      </c>
      <c r="X14" s="64">
        <v>705173.37</v>
      </c>
      <c r="Y14" s="61">
        <v>0</v>
      </c>
      <c r="Z14" s="65">
        <v>0</v>
      </c>
      <c r="AA14" s="64">
        <v>15883859.800000001</v>
      </c>
      <c r="AB14" s="66" t="s">
        <v>61</v>
      </c>
      <c r="AC14" s="68"/>
      <c r="AD14" s="66">
        <v>0</v>
      </c>
      <c r="AE14" s="66">
        <v>0</v>
      </c>
    </row>
    <row r="15" spans="1:31" s="8" customFormat="1" ht="54.75" customHeight="1" x14ac:dyDescent="0.25">
      <c r="A15" s="67">
        <v>2959</v>
      </c>
      <c r="B15" s="69" t="s">
        <v>23</v>
      </c>
      <c r="C15" s="70" t="s">
        <v>34</v>
      </c>
      <c r="D15" s="71"/>
      <c r="E15" s="69"/>
      <c r="F15" s="69"/>
      <c r="G15" s="69"/>
      <c r="H15" s="69"/>
      <c r="I15" s="69"/>
      <c r="J15" s="69" t="s">
        <v>23</v>
      </c>
      <c r="K15" s="69"/>
      <c r="L15" s="72"/>
      <c r="M15" s="72"/>
      <c r="N15" s="72"/>
      <c r="O15" s="73"/>
      <c r="P15" s="74"/>
      <c r="Q15" s="75"/>
      <c r="R15" s="76"/>
      <c r="S15" s="77"/>
      <c r="T15" s="78"/>
      <c r="U15" s="79"/>
      <c r="V15" s="80">
        <f>SUM(V11:V14)</f>
        <v>1101669539.2100003</v>
      </c>
      <c r="W15" s="80">
        <f t="shared" ref="W15:AA15" si="1">SUM(W11:W14)</f>
        <v>2346385.54</v>
      </c>
      <c r="X15" s="80">
        <f t="shared" si="1"/>
        <v>5010347311.54</v>
      </c>
      <c r="Y15" s="80">
        <f t="shared" si="1"/>
        <v>0</v>
      </c>
      <c r="Z15" s="80">
        <f t="shared" si="1"/>
        <v>4186175239.6099997</v>
      </c>
      <c r="AA15" s="80">
        <f>SUM(AA11:AA14)</f>
        <v>10300538475.9</v>
      </c>
      <c r="AB15" s="82"/>
      <c r="AC15" s="81"/>
      <c r="AD15" s="81">
        <f>SUM(AD11:AD13)</f>
        <v>0</v>
      </c>
      <c r="AE15" s="81">
        <f>SUM(AE11:AE13)</f>
        <v>0</v>
      </c>
    </row>
    <row r="16" spans="1:31" s="4" customFormat="1" ht="22.5" customHeight="1" x14ac:dyDescent="0.3">
      <c r="A16" s="27"/>
      <c r="B16" s="28"/>
      <c r="C16" s="33"/>
      <c r="D16" s="28"/>
      <c r="E16" s="29"/>
      <c r="F16" s="29"/>
      <c r="G16" s="33"/>
      <c r="H16" s="33"/>
      <c r="I16" s="29"/>
      <c r="J16" s="28"/>
      <c r="K16" s="30"/>
      <c r="L16" s="33"/>
      <c r="M16" s="33"/>
      <c r="N16" s="31"/>
      <c r="O16" s="31"/>
      <c r="P16" s="32"/>
      <c r="Q16" s="33"/>
      <c r="R16" s="33"/>
      <c r="S16" s="33"/>
      <c r="T16" s="33"/>
      <c r="U16" s="34"/>
      <c r="V16" s="35"/>
      <c r="W16" s="29"/>
      <c r="X16" s="29"/>
      <c r="Y16" s="36"/>
      <c r="Z16" s="29"/>
      <c r="AA16" s="29"/>
      <c r="AB16" s="33"/>
      <c r="AC16" s="33"/>
      <c r="AD16" s="29"/>
      <c r="AE16" s="29"/>
    </row>
    <row r="17" spans="1:31" s="51" customFormat="1" ht="19.5" x14ac:dyDescent="0.3">
      <c r="A17" s="37"/>
      <c r="B17" s="22"/>
      <c r="C17" s="41"/>
      <c r="D17" s="42">
        <v>100</v>
      </c>
      <c r="E17" s="43"/>
      <c r="F17" s="43"/>
      <c r="G17" s="44"/>
      <c r="H17" s="44"/>
      <c r="I17" s="43"/>
      <c r="J17" s="45"/>
      <c r="K17" s="44"/>
      <c r="L17" s="44"/>
      <c r="M17" s="44"/>
      <c r="N17" s="46"/>
      <c r="O17" s="46"/>
      <c r="P17" s="47"/>
      <c r="Q17" s="44"/>
      <c r="R17" s="44"/>
      <c r="S17" s="44"/>
      <c r="T17" s="44"/>
      <c r="U17" s="43"/>
      <c r="V17" s="48">
        <f t="shared" ref="V17:AA17" si="2">SUMIF($AB13:$AB13, "REZILIAT", V13:V15)</f>
        <v>0</v>
      </c>
      <c r="W17" s="48">
        <f t="shared" si="2"/>
        <v>0</v>
      </c>
      <c r="X17" s="48">
        <f t="shared" si="2"/>
        <v>0</v>
      </c>
      <c r="Y17" s="49">
        <f t="shared" si="2"/>
        <v>0</v>
      </c>
      <c r="Z17" s="48">
        <f t="shared" si="2"/>
        <v>0</v>
      </c>
      <c r="AA17" s="48">
        <f t="shared" si="2"/>
        <v>0</v>
      </c>
      <c r="AB17" s="50" t="s">
        <v>22</v>
      </c>
      <c r="AC17" s="44"/>
      <c r="AD17" s="48">
        <v>6876631.96</v>
      </c>
      <c r="AE17" s="48">
        <v>424937.88</v>
      </c>
    </row>
    <row r="18" spans="1:31" s="4" customFormat="1" ht="15.75" x14ac:dyDescent="0.25">
      <c r="A18" s="37"/>
      <c r="B18" s="22"/>
      <c r="C18" s="6"/>
      <c r="D18" s="12"/>
      <c r="E18" s="5"/>
      <c r="F18" s="5"/>
      <c r="G18" s="6"/>
      <c r="H18" s="6"/>
      <c r="I18" s="5"/>
      <c r="J18" s="5"/>
      <c r="K18" s="6"/>
      <c r="L18" s="6"/>
      <c r="M18" s="6"/>
      <c r="P18" s="7"/>
      <c r="Q18" s="6"/>
      <c r="R18" s="6"/>
      <c r="S18" s="6"/>
      <c r="T18" s="6"/>
      <c r="U18" s="5"/>
      <c r="V18" s="38"/>
      <c r="Y18" s="14"/>
      <c r="AB18" s="6"/>
      <c r="AC18" s="6"/>
      <c r="AD18" s="39"/>
      <c r="AE18" s="39"/>
    </row>
    <row r="19" spans="1:31" s="4" customFormat="1" ht="15.75" x14ac:dyDescent="0.25">
      <c r="A19" s="18"/>
      <c r="B19" s="22"/>
      <c r="C19" s="6"/>
      <c r="D19" s="12"/>
      <c r="E19" s="5"/>
      <c r="F19" s="5"/>
      <c r="G19" s="6"/>
      <c r="H19" s="6"/>
      <c r="I19" s="5"/>
      <c r="J19" s="5"/>
      <c r="K19" s="6"/>
      <c r="L19" s="6"/>
      <c r="M19" s="6"/>
      <c r="P19" s="7"/>
      <c r="Q19" s="6"/>
      <c r="R19" s="6"/>
      <c r="S19" s="6"/>
      <c r="T19" s="6"/>
      <c r="U19" s="5"/>
      <c r="Y19" s="14"/>
      <c r="AA19" s="11"/>
      <c r="AB19" s="6"/>
      <c r="AC19" s="6"/>
      <c r="AD19" s="40"/>
      <c r="AE19" s="40"/>
    </row>
    <row r="20" spans="1:31" s="4" customFormat="1" ht="15.75" x14ac:dyDescent="0.25">
      <c r="A20" s="18"/>
      <c r="B20" s="22"/>
      <c r="C20" s="6"/>
      <c r="D20" s="12"/>
      <c r="E20" s="5"/>
      <c r="F20" s="5"/>
      <c r="G20" s="6"/>
      <c r="H20" s="6"/>
      <c r="I20" s="5"/>
      <c r="J20" s="5"/>
      <c r="K20" s="6"/>
      <c r="L20" s="6"/>
      <c r="M20" s="6"/>
      <c r="P20" s="7"/>
      <c r="Q20" s="6"/>
      <c r="R20" s="6"/>
      <c r="S20" s="6"/>
      <c r="T20" s="6"/>
      <c r="U20" s="5"/>
      <c r="Y20" s="14"/>
      <c r="AB20" s="6"/>
      <c r="AC20" s="6"/>
      <c r="AD20" s="11"/>
      <c r="AE20" s="11"/>
    </row>
    <row r="21" spans="1:31" s="4" customFormat="1" ht="15.75" x14ac:dyDescent="0.25">
      <c r="A21" s="18"/>
      <c r="B21" s="22"/>
      <c r="C21" s="6"/>
      <c r="D21" s="12"/>
      <c r="E21" s="5"/>
      <c r="F21" s="5"/>
      <c r="G21" s="6"/>
      <c r="H21" s="6"/>
      <c r="I21" s="5"/>
      <c r="J21" s="5"/>
      <c r="K21" s="6"/>
      <c r="L21" s="6"/>
      <c r="M21" s="6"/>
      <c r="P21" s="7"/>
      <c r="Q21" s="6"/>
      <c r="R21" s="6"/>
      <c r="S21" s="6"/>
      <c r="T21" s="6"/>
      <c r="U21" s="5"/>
      <c r="Y21" s="14"/>
      <c r="AA21" s="11"/>
      <c r="AB21" s="6"/>
      <c r="AC21" s="6"/>
      <c r="AD21" s="11"/>
      <c r="AE21" s="11"/>
    </row>
    <row r="22" spans="1:31" s="4" customFormat="1" ht="15.75" x14ac:dyDescent="0.25">
      <c r="A22" s="19"/>
      <c r="B22" s="22"/>
      <c r="C22" s="6"/>
      <c r="D22" s="12"/>
      <c r="E22" s="5"/>
      <c r="F22" s="5"/>
      <c r="G22" s="6"/>
      <c r="H22" s="6"/>
      <c r="I22" s="5"/>
      <c r="J22" s="5"/>
      <c r="K22" s="6"/>
      <c r="L22" s="6"/>
      <c r="M22" s="6"/>
      <c r="P22" s="7"/>
      <c r="Q22" s="6"/>
      <c r="R22" s="6"/>
      <c r="S22" s="6"/>
      <c r="T22" s="6"/>
      <c r="U22" s="5"/>
      <c r="V22" s="11"/>
      <c r="Y22" s="14"/>
      <c r="AB22" s="6"/>
      <c r="AC22" s="6"/>
      <c r="AE22" s="11"/>
    </row>
    <row r="23" spans="1:31" s="4" customFormat="1" ht="15.75" x14ac:dyDescent="0.25">
      <c r="A23" s="19"/>
      <c r="B23" s="21"/>
      <c r="C23" s="6"/>
      <c r="D23" s="12"/>
      <c r="E23" s="5"/>
      <c r="F23" s="5"/>
      <c r="G23" s="6"/>
      <c r="H23" s="6"/>
      <c r="I23" s="5"/>
      <c r="J23" s="5"/>
      <c r="K23" s="6"/>
      <c r="L23" s="6"/>
      <c r="M23" s="6"/>
      <c r="P23" s="7"/>
      <c r="Q23" s="6"/>
      <c r="R23" s="6"/>
      <c r="S23" s="6"/>
      <c r="T23" s="6"/>
      <c r="U23" s="5"/>
      <c r="Y23" s="14"/>
      <c r="AA23" s="11"/>
      <c r="AB23" s="6"/>
      <c r="AC23" s="6"/>
      <c r="AD23" s="11"/>
      <c r="AE23" s="11"/>
    </row>
    <row r="24" spans="1:31" s="4" customFormat="1" ht="18.75" x14ac:dyDescent="0.3">
      <c r="A24" s="18"/>
      <c r="B24" s="21"/>
      <c r="C24" s="6"/>
      <c r="D24" s="12"/>
      <c r="E24" s="5"/>
      <c r="F24" s="5"/>
      <c r="G24" s="6"/>
      <c r="H24" s="6"/>
      <c r="I24" s="5"/>
      <c r="J24" s="5"/>
      <c r="K24" s="6"/>
      <c r="L24" s="6"/>
      <c r="M24" s="6"/>
      <c r="P24" s="7"/>
      <c r="Q24" s="6"/>
      <c r="R24" s="6"/>
      <c r="S24" s="6"/>
      <c r="T24" s="6"/>
      <c r="U24" s="5"/>
      <c r="V24" s="10"/>
      <c r="W24" s="10"/>
      <c r="X24" s="10"/>
      <c r="Y24" s="15"/>
      <c r="Z24" s="10"/>
      <c r="AA24" s="10"/>
      <c r="AB24" s="6"/>
      <c r="AC24" s="6"/>
    </row>
    <row r="25" spans="1:31" s="4" customFormat="1" ht="16.5" customHeight="1" x14ac:dyDescent="0.25">
      <c r="A25" s="18"/>
      <c r="B25" s="21"/>
      <c r="C25" s="6"/>
      <c r="D25" s="12"/>
      <c r="E25" s="5"/>
      <c r="F25" s="5"/>
      <c r="G25" s="6"/>
      <c r="H25" s="6"/>
      <c r="I25" s="5"/>
      <c r="J25" s="5"/>
      <c r="K25" s="6"/>
      <c r="L25" s="6"/>
      <c r="M25" s="6"/>
      <c r="P25" s="7"/>
      <c r="Q25" s="6"/>
      <c r="R25" s="6"/>
      <c r="S25" s="6"/>
      <c r="T25" s="6"/>
      <c r="U25" s="5"/>
      <c r="Y25" s="14"/>
      <c r="AB25" s="6"/>
      <c r="AD25" s="11"/>
      <c r="AE25" s="11"/>
    </row>
  </sheetData>
  <autoFilter ref="C10:AE15" xr:uid="{00000000-0009-0000-0000-000000000000}"/>
  <mergeCells count="31">
    <mergeCell ref="M7:M9"/>
    <mergeCell ref="AA7:AA9"/>
    <mergeCell ref="AD7:AE7"/>
    <mergeCell ref="AD8:AD9"/>
    <mergeCell ref="AE8:AE9"/>
    <mergeCell ref="N7:N9"/>
    <mergeCell ref="O7:O9"/>
    <mergeCell ref="Z7:Z9"/>
    <mergeCell ref="Y7:Y9"/>
    <mergeCell ref="T7:T9"/>
    <mergeCell ref="U7:U9"/>
    <mergeCell ref="R7:R9"/>
    <mergeCell ref="V8:W8"/>
    <mergeCell ref="S7:S9"/>
    <mergeCell ref="X8:X9"/>
    <mergeCell ref="H7:H9"/>
    <mergeCell ref="A7:A9"/>
    <mergeCell ref="AB7:AB9"/>
    <mergeCell ref="AC7:AC9"/>
    <mergeCell ref="V7:X7"/>
    <mergeCell ref="P7:P9"/>
    <mergeCell ref="Q7:Q9"/>
    <mergeCell ref="B7:B9"/>
    <mergeCell ref="C7:C9"/>
    <mergeCell ref="D7:D9"/>
    <mergeCell ref="E7:E9"/>
    <mergeCell ref="G7:G9"/>
    <mergeCell ref="I7:I9"/>
    <mergeCell ref="J7:J9"/>
    <mergeCell ref="K7:K9"/>
    <mergeCell ref="L7:L9"/>
  </mergeCells>
  <phoneticPr fontId="11" type="noConversion"/>
  <pageMargins left="0.28999999999999998" right="0.17" top="0.75" bottom="0.75" header="0.3" footer="0.3"/>
  <pageSetup paperSize="8"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CONTRACTE_PS_data</vt:lpstr>
      <vt:lpstr>CONTRACTE_PS_data!Zona_de_imprimat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Situatia contractelor POCU pe regiuni de implementarere</dc:title>
  <dc:creator/>
  <cp:lastModifiedBy/>
  <dcterms:created xsi:type="dcterms:W3CDTF">2015-06-05T18:17:20Z</dcterms:created>
  <dcterms:modified xsi:type="dcterms:W3CDTF">2024-05-16T09:06:13Z</dcterms:modified>
</cp:coreProperties>
</file>