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andreea.solomon\Desktop\Saptamana_13-20.02.2023\Ghid_DIGI_150_15.02.2023\anexe\anexe\"/>
    </mc:Choice>
  </mc:AlternateContent>
  <bookViews>
    <workbookView xWindow="0" yWindow="0" windowWidth="28800" windowHeight="11730" activeTab="3"/>
  </bookViews>
  <sheets>
    <sheet name="Bilant" sheetId="1" r:id="rId1"/>
    <sheet name="CPP" sheetId="2" r:id="rId2"/>
    <sheet name="Flux" sheetId="4" r:id="rId3"/>
    <sheet name="Buget" sheetId="5" r:id="rId4"/>
  </sheets>
  <externalReferences>
    <externalReference r:id="rId5"/>
  </externalReferenc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0" i="4" l="1"/>
  <c r="D27" i="4"/>
  <c r="I22" i="4"/>
  <c r="I27" i="4" s="1"/>
  <c r="H22" i="4"/>
  <c r="H27" i="4" s="1"/>
  <c r="G22" i="4"/>
  <c r="G27" i="4" s="1"/>
  <c r="F22" i="4"/>
  <c r="F27" i="4" s="1"/>
  <c r="E22" i="4"/>
  <c r="E27" i="4" s="1"/>
  <c r="D22" i="4"/>
  <c r="F21" i="4"/>
  <c r="F28" i="4" s="1"/>
  <c r="I9" i="4"/>
  <c r="H9" i="4"/>
  <c r="G9" i="4"/>
  <c r="F9" i="4"/>
  <c r="E9" i="4"/>
  <c r="D9" i="4"/>
  <c r="D21" i="4" s="1"/>
  <c r="D28" i="4" s="1"/>
  <c r="I7" i="4"/>
  <c r="I21" i="4" s="1"/>
  <c r="H7" i="4"/>
  <c r="H21" i="4" s="1"/>
  <c r="H28" i="4" s="1"/>
  <c r="G7" i="4"/>
  <c r="G21" i="4" s="1"/>
  <c r="G28" i="4" s="1"/>
  <c r="F7" i="4"/>
  <c r="E7" i="4"/>
  <c r="E21" i="4" s="1"/>
  <c r="D7" i="4"/>
  <c r="F66" i="2"/>
  <c r="K53" i="2"/>
  <c r="J53" i="2"/>
  <c r="I53" i="2"/>
  <c r="H53" i="2"/>
  <c r="G53" i="2"/>
  <c r="F53" i="2"/>
  <c r="E53" i="2"/>
  <c r="D53" i="2"/>
  <c r="C53" i="2"/>
  <c r="K52" i="2"/>
  <c r="J52" i="2"/>
  <c r="I52" i="2"/>
  <c r="H52" i="2"/>
  <c r="G52" i="2"/>
  <c r="F52" i="2"/>
  <c r="E52" i="2"/>
  <c r="D52" i="2"/>
  <c r="C52" i="2"/>
  <c r="K51" i="2"/>
  <c r="J51" i="2"/>
  <c r="I51" i="2"/>
  <c r="H51" i="2"/>
  <c r="G51" i="2"/>
  <c r="F51" i="2"/>
  <c r="E51" i="2"/>
  <c r="D51" i="2"/>
  <c r="C51" i="2"/>
  <c r="E45" i="2"/>
  <c r="F44" i="2"/>
  <c r="G43" i="2"/>
  <c r="K42" i="2"/>
  <c r="J42" i="2"/>
  <c r="I42" i="2"/>
  <c r="H42" i="2"/>
  <c r="G42" i="2"/>
  <c r="F42" i="2"/>
  <c r="E42" i="2"/>
  <c r="D42" i="2"/>
  <c r="C42" i="2"/>
  <c r="K38" i="2"/>
  <c r="K44" i="2" s="1"/>
  <c r="J38" i="2"/>
  <c r="J45" i="2" s="1"/>
  <c r="I38" i="2"/>
  <c r="I45" i="2" s="1"/>
  <c r="H38" i="2"/>
  <c r="H45" i="2" s="1"/>
  <c r="G38" i="2"/>
  <c r="G45" i="2" s="1"/>
  <c r="F38" i="2"/>
  <c r="F45" i="2" s="1"/>
  <c r="E38" i="2"/>
  <c r="E44" i="2" s="1"/>
  <c r="D38" i="2"/>
  <c r="D43" i="2" s="1"/>
  <c r="C38" i="2"/>
  <c r="C44" i="2" s="1"/>
  <c r="E30" i="2"/>
  <c r="E55" i="2" s="1"/>
  <c r="K23" i="2"/>
  <c r="K30" i="2" s="1"/>
  <c r="K55" i="2" s="1"/>
  <c r="J23" i="2"/>
  <c r="J30" i="2" s="1"/>
  <c r="J55" i="2" s="1"/>
  <c r="I23" i="2"/>
  <c r="I30" i="2" s="1"/>
  <c r="I55" i="2" s="1"/>
  <c r="H23" i="2"/>
  <c r="H30" i="2" s="1"/>
  <c r="H55" i="2" s="1"/>
  <c r="G23" i="2"/>
  <c r="G30" i="2" s="1"/>
  <c r="G55" i="2" s="1"/>
  <c r="F23" i="2"/>
  <c r="F30" i="2" s="1"/>
  <c r="F55" i="2" s="1"/>
  <c r="E23" i="2"/>
  <c r="D23" i="2"/>
  <c r="D30" i="2" s="1"/>
  <c r="D55" i="2" s="1"/>
  <c r="C23" i="2"/>
  <c r="C30" i="2" s="1"/>
  <c r="C55" i="2" s="1"/>
  <c r="G17" i="2"/>
  <c r="G33" i="2" s="1"/>
  <c r="K5" i="2"/>
  <c r="K66" i="2" s="1"/>
  <c r="J5" i="2"/>
  <c r="J66" i="2" s="1"/>
  <c r="I5" i="2"/>
  <c r="I66" i="2" s="1"/>
  <c r="H5" i="2"/>
  <c r="H66" i="2" s="1"/>
  <c r="G5" i="2"/>
  <c r="G66" i="2" s="1"/>
  <c r="F5" i="2"/>
  <c r="F17" i="2" s="1"/>
  <c r="E5" i="2"/>
  <c r="E66" i="2" s="1"/>
  <c r="D5" i="2"/>
  <c r="D17" i="2" s="1"/>
  <c r="C5" i="2"/>
  <c r="C66" i="2" s="1"/>
  <c r="E76" i="1"/>
  <c r="D76" i="1"/>
  <c r="C76" i="1"/>
  <c r="E73" i="1"/>
  <c r="D73" i="1"/>
  <c r="C73" i="1"/>
  <c r="E66" i="1"/>
  <c r="E80" i="1" s="1"/>
  <c r="D66" i="1"/>
  <c r="D80" i="1" s="1"/>
  <c r="C66" i="1"/>
  <c r="C80" i="1" s="1"/>
  <c r="E59" i="1"/>
  <c r="D59" i="1"/>
  <c r="C59" i="1"/>
  <c r="E54" i="1"/>
  <c r="D54" i="1"/>
  <c r="C54" i="1"/>
  <c r="E51" i="1"/>
  <c r="E47" i="1" s="1"/>
  <c r="D51" i="1"/>
  <c r="D47" i="1" s="1"/>
  <c r="D85" i="1" s="1"/>
  <c r="C51" i="1"/>
  <c r="E48" i="1"/>
  <c r="D48" i="1"/>
  <c r="C48" i="1"/>
  <c r="C47" i="1"/>
  <c r="E45" i="1"/>
  <c r="D45" i="1"/>
  <c r="C45" i="1"/>
  <c r="C34" i="1"/>
  <c r="E33" i="1"/>
  <c r="D33" i="1"/>
  <c r="C33" i="1"/>
  <c r="E21" i="1"/>
  <c r="D21" i="1"/>
  <c r="C21" i="1"/>
  <c r="E20" i="1"/>
  <c r="E84" i="1" s="1"/>
  <c r="D20" i="1"/>
  <c r="D34" i="1" s="1"/>
  <c r="C20" i="1"/>
  <c r="E16" i="1"/>
  <c r="D16" i="1"/>
  <c r="C16" i="1"/>
  <c r="E9" i="1"/>
  <c r="D9" i="1"/>
  <c r="D84" i="1" s="1"/>
  <c r="C9" i="1"/>
  <c r="C84" i="1" s="1"/>
  <c r="I28" i="4" l="1"/>
  <c r="E28" i="4"/>
  <c r="D31" i="4"/>
  <c r="D31" i="2"/>
  <c r="D33" i="2"/>
  <c r="D32" i="2"/>
  <c r="D54" i="2"/>
  <c r="F33" i="2"/>
  <c r="F32" i="2"/>
  <c r="F31" i="2"/>
  <c r="F54" i="2"/>
  <c r="E17" i="2"/>
  <c r="E43" i="2"/>
  <c r="D44" i="2"/>
  <c r="C45" i="2"/>
  <c r="K45" i="2"/>
  <c r="D66" i="2"/>
  <c r="F43" i="2"/>
  <c r="D45" i="2"/>
  <c r="H17" i="2"/>
  <c r="H43" i="2"/>
  <c r="G44" i="2"/>
  <c r="G54" i="2"/>
  <c r="I17" i="2"/>
  <c r="I43" i="2"/>
  <c r="H44" i="2"/>
  <c r="J17" i="2"/>
  <c r="G31" i="2"/>
  <c r="J43" i="2"/>
  <c r="I44" i="2"/>
  <c r="C17" i="2"/>
  <c r="K17" i="2"/>
  <c r="G32" i="2"/>
  <c r="C43" i="2"/>
  <c r="K43" i="2"/>
  <c r="J44" i="2"/>
  <c r="E83" i="1"/>
  <c r="C85" i="1"/>
  <c r="E85" i="1"/>
  <c r="D83" i="1"/>
  <c r="E34" i="1"/>
  <c r="E35" i="1" s="1"/>
  <c r="C35" i="1"/>
  <c r="D35" i="1"/>
  <c r="C83" i="1"/>
  <c r="F58" i="2" l="1"/>
  <c r="F57" i="2"/>
  <c r="F56" i="2"/>
  <c r="F61" i="2" s="1"/>
  <c r="F48" i="2"/>
  <c r="F47" i="2"/>
  <c r="F46" i="2"/>
  <c r="I31" i="2"/>
  <c r="I54" i="2"/>
  <c r="I33" i="2"/>
  <c r="I32" i="2"/>
  <c r="D58" i="2"/>
  <c r="D57" i="2"/>
  <c r="D56" i="2"/>
  <c r="D61" i="2" s="1"/>
  <c r="C54" i="2"/>
  <c r="C32" i="2"/>
  <c r="C33" i="2"/>
  <c r="C31" i="2"/>
  <c r="G58" i="2"/>
  <c r="G57" i="2"/>
  <c r="G56" i="2"/>
  <c r="G61" i="2" s="1"/>
  <c r="J54" i="2"/>
  <c r="J33" i="2"/>
  <c r="J32" i="2"/>
  <c r="J31" i="2"/>
  <c r="K54" i="2"/>
  <c r="K32" i="2"/>
  <c r="K33" i="2"/>
  <c r="K31" i="2"/>
  <c r="G48" i="2"/>
  <c r="G47" i="2"/>
  <c r="G46" i="2"/>
  <c r="H32" i="2"/>
  <c r="H31" i="2"/>
  <c r="H54" i="2"/>
  <c r="H33" i="2"/>
  <c r="E33" i="2"/>
  <c r="E32" i="2"/>
  <c r="E31" i="2"/>
  <c r="E54" i="2"/>
  <c r="D46" i="2"/>
  <c r="D48" i="2"/>
  <c r="D47" i="2"/>
  <c r="H47" i="2" l="1"/>
  <c r="H46" i="2"/>
  <c r="H48" i="2"/>
  <c r="J48" i="2"/>
  <c r="J47" i="2"/>
  <c r="J46" i="2"/>
  <c r="I56" i="2"/>
  <c r="I61" i="2" s="1"/>
  <c r="I58" i="2"/>
  <c r="I57" i="2"/>
  <c r="E58" i="2"/>
  <c r="E57" i="2"/>
  <c r="E56" i="2"/>
  <c r="E61" i="2" s="1"/>
  <c r="I46" i="2"/>
  <c r="I48" i="2"/>
  <c r="I47" i="2"/>
  <c r="C57" i="2"/>
  <c r="C58" i="2"/>
  <c r="C56" i="2"/>
  <c r="C61" i="2" s="1"/>
  <c r="J58" i="2"/>
  <c r="J57" i="2"/>
  <c r="J56" i="2"/>
  <c r="J61" i="2" s="1"/>
  <c r="D63" i="2"/>
  <c r="D62" i="2"/>
  <c r="K47" i="2"/>
  <c r="K48" i="2"/>
  <c r="K46" i="2"/>
  <c r="E48" i="2"/>
  <c r="E47" i="2"/>
  <c r="E46" i="2"/>
  <c r="F63" i="2"/>
  <c r="F62" i="2"/>
  <c r="K58" i="2"/>
  <c r="K56" i="2"/>
  <c r="K61" i="2" s="1"/>
  <c r="K57" i="2"/>
  <c r="G62" i="2"/>
  <c r="G63" i="2"/>
  <c r="H57" i="2"/>
  <c r="H56" i="2"/>
  <c r="H61" i="2" s="1"/>
  <c r="H58" i="2"/>
  <c r="C47" i="2"/>
  <c r="C48" i="2"/>
  <c r="C46" i="2"/>
  <c r="K63" i="2" l="1"/>
  <c r="K62" i="2"/>
  <c r="I63" i="2"/>
  <c r="I62" i="2"/>
  <c r="H62" i="2"/>
  <c r="H63" i="2"/>
  <c r="J63" i="2"/>
  <c r="J62" i="2"/>
  <c r="E62" i="2"/>
  <c r="E63" i="2"/>
  <c r="C63" i="2"/>
  <c r="C62" i="2"/>
</calcChain>
</file>

<file path=xl/sharedStrings.xml><?xml version="1.0" encoding="utf-8"?>
<sst xmlns="http://schemas.openxmlformats.org/spreadsheetml/2006/main" count="227" uniqueCount="216">
  <si>
    <t xml:space="preserve">Completați cu informatii din Bilanțul aferent ultimelor trei exercitii financiare incheiate (ultimii 3 ani fiscali). N reprezintă anul fiscal 2022. </t>
  </si>
  <si>
    <t>N-2</t>
  </si>
  <si>
    <t>N-1</t>
  </si>
  <si>
    <t>N</t>
  </si>
  <si>
    <t>A.Active imobilizate</t>
  </si>
  <si>
    <r>
      <rPr>
        <b/>
        <sz val="10"/>
        <rFont val="Calibri"/>
        <family val="2"/>
        <scheme val="minor"/>
      </rPr>
      <t>I. IMOBILIZĂRI NECORPORALE</t>
    </r>
    <r>
      <rPr>
        <sz val="10"/>
        <rFont val="Calibri"/>
        <family val="2"/>
        <charset val="238"/>
        <scheme val="minor"/>
      </rPr>
      <t xml:space="preserve"> (ct.201+203+205+206+2071+4094
+208-280-290 - 4904</t>
    </r>
  </si>
  <si>
    <t>II. IMOBILIZĂRI CORPORALE(ct.211+212+213+214+215+216+217+223+224
+227+231+235+4093-281-291-2931-2935 - 4903)</t>
  </si>
  <si>
    <t>III.IMOBILIZĂRI FINANCIARE (ct.261+262+263+265+267* - 296* )</t>
  </si>
  <si>
    <t>Active imobilizate - total (rd. 01 + 02 + 03)</t>
  </si>
  <si>
    <t>B.Active circulante</t>
  </si>
  <si>
    <t>I.Stocuri:</t>
  </si>
  <si>
    <t>1. Materii prime si materiale consumabile</t>
  </si>
  <si>
    <t>2. Productia in curs de executie</t>
  </si>
  <si>
    <t>3. Produse finite si marfuri</t>
  </si>
  <si>
    <t>4. Avansuri pentru cumparari stocuri</t>
  </si>
  <si>
    <t>Stocuri - total</t>
  </si>
  <si>
    <t>II.Creante</t>
  </si>
  <si>
    <t>III.Investitii  pe termen scurt</t>
  </si>
  <si>
    <t>IV.Casa si conturi la banci</t>
  </si>
  <si>
    <t>Active circulante - total</t>
  </si>
  <si>
    <t>C.Cheltuieli in avans</t>
  </si>
  <si>
    <t>1. Sume de reluat într-o perioadă de până la un an</t>
  </si>
  <si>
    <t>2. Sume de reluat într-o perioadă mai mare de un an</t>
  </si>
  <si>
    <t>D.Datorii: sumele care trebuie platite intr-o perioada de pana la un an</t>
  </si>
  <si>
    <t>1.  Împrumuturi din emisiunea de obligatiuni, prezentându-se separat împrumuturile din emisiunea de obligatiuni convertibile</t>
  </si>
  <si>
    <t>2. Sume datorate institutiilor de credit</t>
  </si>
  <si>
    <t>3. Avansuri încasate în contul comenzilor</t>
  </si>
  <si>
    <t>4. Datorii comerciale - furnizori</t>
  </si>
  <si>
    <t>5. Efecte de comert de platit</t>
  </si>
  <si>
    <t>6. Sume datorate entitatilor afiliate</t>
  </si>
  <si>
    <t>7. Sume datorate entitatilor de care compania este legata în virtutea intereselor de participare</t>
  </si>
  <si>
    <t>8. Alte datorii, inclusiv datoriile fiscale si datoriile privind asigurarile sociale</t>
  </si>
  <si>
    <t>Datorii: sumele care trebuie platite intr-o perioada de pana la un an</t>
  </si>
  <si>
    <t>E.Active circulante nete/datorii curente nete</t>
  </si>
  <si>
    <t>F.Total active minus datorii curente</t>
  </si>
  <si>
    <t>G.Datorii: sumele care trebuie platite intr-o perioada mai mare de un an</t>
  </si>
  <si>
    <t>1. Împrumuturi din emisiuni de obligațiuni</t>
  </si>
  <si>
    <t>2. Credite bancare pe termen lung</t>
  </si>
  <si>
    <t xml:space="preserve">5. Efecte de comert de platit </t>
  </si>
  <si>
    <t xml:space="preserve">6. Sume datorate entitatilor afiliate </t>
  </si>
  <si>
    <t xml:space="preserve">8. Alte datorii, inclusiv datoriile fiscale si datoriile privind asigurarile sociale </t>
  </si>
  <si>
    <t>Datorii ce trebuie platite intr-o perioada mai mare de un an - total</t>
  </si>
  <si>
    <t>H.Provizioane</t>
  </si>
  <si>
    <t>I.Venituri in avans</t>
  </si>
  <si>
    <t xml:space="preserve">1. Subvenţii pentru investiţii </t>
  </si>
  <si>
    <t>Sume de reluat într-o perioadă de până la un an</t>
  </si>
  <si>
    <t>Sume de reluat într-o perioadă mai mare de un an</t>
  </si>
  <si>
    <t>2. Venituri înregistrate în avans</t>
  </si>
  <si>
    <t>Sume de reluat intr-o perioada de pana la un an</t>
  </si>
  <si>
    <t>Sume de reluat intr-o perioada mai mare de un an</t>
  </si>
  <si>
    <r>
      <rPr>
        <sz val="10"/>
        <rFont val="Calibri"/>
        <family val="2"/>
        <charset val="238"/>
        <scheme val="minor"/>
      </rPr>
      <t>3. Venituri în avans aferente activelor primite prin transfer de la clienţi</t>
    </r>
    <r>
      <rPr>
        <b/>
        <sz val="10"/>
        <rFont val="Calibri"/>
        <family val="2"/>
        <charset val="238"/>
        <scheme val="minor"/>
      </rPr>
      <t xml:space="preserve"> </t>
    </r>
  </si>
  <si>
    <t>Fondul comercial negativ</t>
  </si>
  <si>
    <t>J.Capital si rezerve</t>
  </si>
  <si>
    <t>I.Capital, din care</t>
  </si>
  <si>
    <t>1.  Capital subscris vărsat</t>
  </si>
  <si>
    <t xml:space="preserve"> 2. Capital subscris nevărsat</t>
  </si>
  <si>
    <t xml:space="preserve"> 3. Patrimoniu regiei</t>
  </si>
  <si>
    <t xml:space="preserve"> 4. Patrimoniul institutelor naționale de cercetare-dezvoltare</t>
  </si>
  <si>
    <t>5.Alte elemente de capitaluri proprii</t>
  </si>
  <si>
    <t>II.Prime de capital</t>
  </si>
  <si>
    <t>III.Rezerve din reevaluare</t>
  </si>
  <si>
    <t>Sold Creditor</t>
  </si>
  <si>
    <t>Sold Debitor</t>
  </si>
  <si>
    <t>IV.Rezerve</t>
  </si>
  <si>
    <t>Acţiuni proprii</t>
  </si>
  <si>
    <t>Câştiguri legate de instrumentele de capitaluri proprii</t>
  </si>
  <si>
    <t>Pierderi legate de instrumentele de capitaluri proprii</t>
  </si>
  <si>
    <t>V.Profitul sau pierderea reportat(ă)</t>
  </si>
  <si>
    <t>VI.Profitul sau pierderea exercitiului financiar</t>
  </si>
  <si>
    <t>Repartizarea profitului</t>
  </si>
  <si>
    <t>Capitaluri proprii - total</t>
  </si>
  <si>
    <t>Patrimoniul public</t>
  </si>
  <si>
    <t>Patrimoniul privat</t>
  </si>
  <si>
    <t>Capitaluri - total</t>
  </si>
  <si>
    <t>TOTAL ACTIV</t>
  </si>
  <si>
    <t>TOTAL CAPITALURI SI DATORII</t>
  </si>
  <si>
    <t xml:space="preserve">Completați cu informatii din Contul de profit și pierdere aferent ultimelor trei exercitii financiare incheiate (ultimii 3 ani fiscali).  N reprezintă anul fiscal 2022.
</t>
  </si>
  <si>
    <t>Proiectia bilanțului la nivelul intregii activitati a intreprinderii, cu ajutor nerambursabil, pe perioada de implementare si durabilitate a investitiei</t>
  </si>
  <si>
    <t>Implementare(I) si durabilitate(D)</t>
  </si>
  <si>
    <t>D1</t>
  </si>
  <si>
    <t>D2</t>
  </si>
  <si>
    <t>D3</t>
  </si>
  <si>
    <t>D4</t>
  </si>
  <si>
    <t>D5</t>
  </si>
  <si>
    <t>1. Cifra de afaceri neta</t>
  </si>
  <si>
    <t>Producția vândută</t>
  </si>
  <si>
    <t>Venituri din vânzarea mărfurilor</t>
  </si>
  <si>
    <t>Reduceri comerciale acordate</t>
  </si>
  <si>
    <t>Venituri din dobânzi înregistrate de entităţile radiate din Registrul general si care mai au in derulare contracte de leasing</t>
  </si>
  <si>
    <t>Venituri din subvenţii de exploatare aferente cifrei de afaceri nete</t>
  </si>
  <si>
    <t>2. Venituri aferente costului producției în curs de execuție (+ pentru C; - pentru D)</t>
  </si>
  <si>
    <t>3. Venituri  din productia de imobilizări necorporale și corporale</t>
  </si>
  <si>
    <t>4. Venituri din reevaluarea imobilizărilor corporale</t>
  </si>
  <si>
    <t>5. Venituri din producția de investiții imobiliare</t>
  </si>
  <si>
    <t>6. Venituri din subvenții de exploatare</t>
  </si>
  <si>
    <t>7. Alte venituri din exploatare</t>
  </si>
  <si>
    <t>Venituri din exploatare - total</t>
  </si>
  <si>
    <t xml:space="preserve">8. Cheltuieli cu materiile prime şi materialele consumabile </t>
  </si>
  <si>
    <t>Alte cheltuieli materiale</t>
  </si>
  <si>
    <t>Alte cheltuieli externe (cu energie şi apă)</t>
  </si>
  <si>
    <t xml:space="preserve">Cheltuieli privind mărfurile </t>
  </si>
  <si>
    <t>Reduceri comerciale primite</t>
  </si>
  <si>
    <t>9. Cheltuieli cu personalul</t>
  </si>
  <si>
    <t>Salarii şi indemnizaţii</t>
  </si>
  <si>
    <t>Cheltuieli cu asigurările şi protecţia socială</t>
  </si>
  <si>
    <t>10. Ajustări de valoare privind imobilizările corporale şi necorporale</t>
  </si>
  <si>
    <t xml:space="preserve">Ajustări de valoare privind activele circulante </t>
  </si>
  <si>
    <t xml:space="preserve">11. Alte cheltuieli de exploatare </t>
  </si>
  <si>
    <t xml:space="preserve">Ajustări privind provizioanele  </t>
  </si>
  <si>
    <t>Cheltuieli din exploatare - total</t>
  </si>
  <si>
    <t>Rezultatul din exploatare</t>
  </si>
  <si>
    <t>Rezultatul din exploatare Profit</t>
  </si>
  <si>
    <t>Rezultatul din exploatare Pierdere</t>
  </si>
  <si>
    <t>12. Venituri din interese de participare</t>
  </si>
  <si>
    <t>13. Venituri din dobânzi</t>
  </si>
  <si>
    <t>14. Venituri din subvenţii de exploatare pentru dobânda datorată</t>
  </si>
  <si>
    <t>15. Alte venituri financiare</t>
  </si>
  <si>
    <t>Venituri financiare</t>
  </si>
  <si>
    <t>16. Ajustări de valoare privind imobilizările financiare şi investiţiile financiare deţinute ca active circulante</t>
  </si>
  <si>
    <t xml:space="preserve">17. Cheltuieli privind dobânzile </t>
  </si>
  <si>
    <t xml:space="preserve">Alte cheltuieli financiare  </t>
  </si>
  <si>
    <t>Cheltuieli financiare</t>
  </si>
  <si>
    <t>Rezultatul financiar</t>
  </si>
  <si>
    <t>Rezultatul financiar Profit</t>
  </si>
  <si>
    <t>Rezultatul financiar Pierdere</t>
  </si>
  <si>
    <t>Rezultatul curent</t>
  </si>
  <si>
    <t>Rezultatul curent Profit</t>
  </si>
  <si>
    <t>Rezultatul curent Pierdere</t>
  </si>
  <si>
    <t>Venituri extraordinare*</t>
  </si>
  <si>
    <t>Cheltuieli extraordinare*</t>
  </si>
  <si>
    <t>Rezultatul extraordinar</t>
  </si>
  <si>
    <t>Rezultatul extraordinar Profit</t>
  </si>
  <si>
    <t>Rezultatul extraordinar Pierdere</t>
  </si>
  <si>
    <t>Venituri totale</t>
  </si>
  <si>
    <t>Cheltuieli totale</t>
  </si>
  <si>
    <t>Rezultatul brut</t>
  </si>
  <si>
    <t>Rezultatul brut Profit</t>
  </si>
  <si>
    <t>Rezultatul brut Pierdere</t>
  </si>
  <si>
    <t>Impozit pe profit</t>
  </si>
  <si>
    <t>Alte impozite neprezentate la elementele de mai sus</t>
  </si>
  <si>
    <t>Rezultatul net</t>
  </si>
  <si>
    <t>Rezultatul net Profit</t>
  </si>
  <si>
    <t>Rezultatul net Pierdere</t>
  </si>
  <si>
    <t>Numar mediu de salariati</t>
  </si>
  <si>
    <t>Productivitatea muncii</t>
  </si>
  <si>
    <t>FLUX DE NUMERAR</t>
  </si>
  <si>
    <t>Nr. crt.</t>
  </si>
  <si>
    <t>Explicaţii / an</t>
  </si>
  <si>
    <t>An implementare</t>
  </si>
  <si>
    <t xml:space="preserve">PERIOADA DE PROGNOZA (5 ani ) 
</t>
  </si>
  <si>
    <t>P1 (D1)</t>
  </si>
  <si>
    <t>P2 (D2)</t>
  </si>
  <si>
    <t>P3 (D3)</t>
  </si>
  <si>
    <t>P4(D4)</t>
  </si>
  <si>
    <t>P5(D5)</t>
  </si>
  <si>
    <t>ACTIVITATEA DE EXPLOATARE:</t>
  </si>
  <si>
    <t>Intrări de lichidități  (rand 2) prin:</t>
  </si>
  <si>
    <t>Vânzări de bunuri și servicii, inclusiv TVA</t>
  </si>
  <si>
    <t>Ieșiri de lichidități prin (rand 4+…+rand 14) :</t>
  </si>
  <si>
    <t xml:space="preserve">Cheltuieli cu materii prime şi materiale consumabile </t>
  </si>
  <si>
    <t>Salarii</t>
  </si>
  <si>
    <t>Contributii sociale</t>
  </si>
  <si>
    <t>Chirii</t>
  </si>
  <si>
    <t>Utilităţi</t>
  </si>
  <si>
    <t>Costuri funcţionare birou</t>
  </si>
  <si>
    <t>Cheltuieli de marketing</t>
  </si>
  <si>
    <t>Asigurări</t>
  </si>
  <si>
    <t>Reparaţii/Întreţinere</t>
  </si>
  <si>
    <t>Impozite, taxe şi vărsăminte asimilate</t>
  </si>
  <si>
    <t>Alte cheltuieli</t>
  </si>
  <si>
    <t>Flux de numerar brut din activitatea de exploatare (rand 1 -rand 3)</t>
  </si>
  <si>
    <t>Plăţi/încasări pentru impozite şi taxe (rand17- rand 18+rand 19)</t>
  </si>
  <si>
    <t>Plăţi TVA</t>
  </si>
  <si>
    <t>Rambursări TVA</t>
  </si>
  <si>
    <t>Impozit pe profit/cifră de afaceri</t>
  </si>
  <si>
    <t>Dividende</t>
  </si>
  <si>
    <t>Total plăți exclusiv cele pentru exploatare (rand 16 + rand 20)</t>
  </si>
  <si>
    <t>Flux de numerar din activitatea de exploatare (rand 15 - rand 21)</t>
  </si>
  <si>
    <t>Costul investitiei (CI)</t>
  </si>
  <si>
    <t>VNA</t>
  </si>
  <si>
    <t>r= 5,5%</t>
  </si>
  <si>
    <t>Surse de finantare</t>
  </si>
  <si>
    <t>NR.CRT.</t>
  </si>
  <si>
    <t>SURSE DE FINANŢARE</t>
  </si>
  <si>
    <t>VALOARE</t>
  </si>
  <si>
    <t>I.</t>
  </si>
  <si>
    <t>Valoarea totală a cererii de finanţare (CI), din care :</t>
  </si>
  <si>
    <t>I.a.</t>
  </si>
  <si>
    <t>Valoarea totală neeligibilă, inclusiv TVA neeligibil</t>
  </si>
  <si>
    <t>I.b.</t>
  </si>
  <si>
    <t>Valoarea totală eligibilă</t>
  </si>
  <si>
    <t>II.</t>
  </si>
  <si>
    <t>II.a. ASISTENŢĂ FINANCIARĂ NERAMBURSABILĂ SOLICITATĂ,  din care:</t>
  </si>
  <si>
    <t>II.b. TVA nedeductibilă aferentă cheltuielilor eligibile</t>
  </si>
  <si>
    <t>III.</t>
  </si>
  <si>
    <t>Contributie proprie la valoarea eligibilă: I.b.- II.a</t>
  </si>
  <si>
    <t>LEI</t>
  </si>
  <si>
    <t>Categoria bugetara</t>
  </si>
  <si>
    <t>Denumire produs/ serviciu</t>
  </si>
  <si>
    <t>Nr.buc.</t>
  </si>
  <si>
    <t>Valoare  unitară, fara TVA</t>
  </si>
  <si>
    <t>Valoarea totală, fara TVA</t>
  </si>
  <si>
    <t xml:space="preserve">TVA </t>
  </si>
  <si>
    <t xml:space="preserve">Valoarea totală </t>
  </si>
  <si>
    <t>ASISTENŢĂ FINANCIARĂ NERAMBURSABILĂ SOLICITATĂ</t>
  </si>
  <si>
    <t>3 = 1 x 2</t>
  </si>
  <si>
    <t>5 = 3 + 4</t>
  </si>
  <si>
    <t>Cheltuieli eligibile</t>
  </si>
  <si>
    <t>Implementare</t>
  </si>
  <si>
    <t xml:space="preserve">B. Componenta - Ajutoare pentru proiecte de cercetare și dezvoltare </t>
  </si>
  <si>
    <t xml:space="preserve">A.Componenta - Ajutoare regionale pentru investiții </t>
  </si>
  <si>
    <t>TOTAL CHELTUIELI ELIGIBILE (A+B)</t>
  </si>
  <si>
    <t>TOTAL A.</t>
  </si>
  <si>
    <t>TOTAL B.</t>
  </si>
  <si>
    <t>C. Cheltuieli neeligibile</t>
  </si>
  <si>
    <t>TOTAL (A+B+C)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</si>
</sst>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8" formatCode="#,##0.00\ &quot;Lei&quot;;[Red]\-#,##0.00\ &quot;Lei&quot;"/>
    <numFmt numFmtId="164" formatCode="0.0000"/>
    <numFmt numFmtId="165" formatCode="#,##0.0000"/>
  </numFmts>
  <fonts count="26" x14ac:knownFonts="1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1"/>
      <name val="Calibri"/>
      <family val="2"/>
    </font>
    <font>
      <sz val="9"/>
      <name val="Arial"/>
      <family val="2"/>
    </font>
    <font>
      <b/>
      <sz val="9"/>
      <name val="Arial"/>
      <family val="2"/>
    </font>
    <font>
      <b/>
      <sz val="9"/>
      <name val="Calibri"/>
      <family val="2"/>
    </font>
    <font>
      <sz val="10"/>
      <color theme="1"/>
      <name val="Calibri"/>
      <family val="2"/>
      <scheme val="minor"/>
    </font>
    <font>
      <b/>
      <sz val="10"/>
      <color theme="1"/>
      <name val="Trebuchet MS"/>
      <family val="2"/>
    </font>
    <font>
      <sz val="10"/>
      <color theme="1"/>
      <name val="Trebuchet MS"/>
      <family val="2"/>
    </font>
    <font>
      <sz val="9"/>
      <color rgb="FF000000"/>
      <name val="Trebuchet MS"/>
      <family val="2"/>
    </font>
    <font>
      <b/>
      <i/>
      <sz val="11"/>
      <color theme="1"/>
      <name val="Calibri"/>
      <family val="2"/>
      <scheme val="minor"/>
    </font>
    <font>
      <b/>
      <sz val="9"/>
      <color theme="1"/>
      <name val="Trebuchet MS"/>
      <family val="2"/>
    </font>
    <font>
      <sz val="10"/>
      <color rgb="FF000000"/>
      <name val="Trebuchet MS"/>
      <family val="2"/>
    </font>
    <font>
      <b/>
      <sz val="10"/>
      <color rgb="FF000000"/>
      <name val="Trebuchet MS"/>
      <family val="2"/>
    </font>
  </fonts>
  <fills count="12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1" tint="0.14999847407452621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132">
    <xf numFmtId="0" fontId="0" fillId="0" borderId="0" xfId="0"/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top" wrapText="1"/>
    </xf>
    <xf numFmtId="0" fontId="2" fillId="2" borderId="1" xfId="0" applyFont="1" applyFill="1" applyBorder="1" applyAlignment="1" applyProtection="1">
      <alignment horizontal="center" vertical="top"/>
      <protection locked="0"/>
    </xf>
    <xf numFmtId="0" fontId="2" fillId="0" borderId="1" xfId="0" applyFont="1" applyBorder="1" applyAlignment="1">
      <alignment vertical="top"/>
    </xf>
    <xf numFmtId="3" fontId="3" fillId="3" borderId="1" xfId="0" applyNumberFormat="1" applyFont="1" applyFill="1" applyBorder="1" applyAlignment="1">
      <alignment vertical="top" wrapText="1"/>
    </xf>
    <xf numFmtId="4" fontId="5" fillId="2" borderId="1" xfId="0" applyNumberFormat="1" applyFont="1" applyFill="1" applyBorder="1" applyAlignment="1" applyProtection="1">
      <alignment horizontal="right" vertical="top"/>
      <protection locked="0"/>
    </xf>
    <xf numFmtId="3" fontId="5" fillId="0" borderId="1" xfId="0" applyNumberFormat="1" applyFont="1" applyBorder="1" applyAlignment="1">
      <alignment vertical="top" wrapText="1"/>
    </xf>
    <xf numFmtId="3" fontId="5" fillId="2" borderId="1" xfId="0" applyNumberFormat="1" applyFont="1" applyFill="1" applyBorder="1" applyAlignment="1">
      <alignment vertical="top"/>
    </xf>
    <xf numFmtId="3" fontId="2" fillId="3" borderId="1" xfId="0" applyNumberFormat="1" applyFont="1" applyFill="1" applyBorder="1" applyAlignment="1">
      <alignment vertical="top" wrapText="1"/>
    </xf>
    <xf numFmtId="4" fontId="2" fillId="4" borderId="1" xfId="0" applyNumberFormat="1" applyFont="1" applyFill="1" applyBorder="1" applyAlignment="1">
      <alignment horizontal="right" vertical="top"/>
    </xf>
    <xf numFmtId="3" fontId="2" fillId="0" borderId="1" xfId="0" applyNumberFormat="1" applyFont="1" applyBorder="1" applyAlignment="1">
      <alignment vertical="top" wrapText="1"/>
    </xf>
    <xf numFmtId="3" fontId="2" fillId="0" borderId="1" xfId="0" applyNumberFormat="1" applyFont="1" applyBorder="1" applyAlignment="1">
      <alignment vertical="top"/>
    </xf>
    <xf numFmtId="3" fontId="5" fillId="0" borderId="1" xfId="0" applyNumberFormat="1" applyFont="1" applyBorder="1" applyAlignment="1">
      <alignment vertical="top"/>
    </xf>
    <xf numFmtId="4" fontId="5" fillId="0" borderId="1" xfId="0" applyNumberFormat="1" applyFont="1" applyBorder="1" applyAlignment="1">
      <alignment horizontal="right" vertical="top"/>
    </xf>
    <xf numFmtId="4" fontId="2" fillId="0" borderId="1" xfId="0" applyNumberFormat="1" applyFont="1" applyBorder="1" applyAlignment="1">
      <alignment horizontal="right" vertical="top"/>
    </xf>
    <xf numFmtId="4" fontId="2" fillId="0" borderId="1" xfId="0" applyNumberFormat="1" applyFont="1" applyBorder="1" applyAlignment="1">
      <alignment vertical="top"/>
    </xf>
    <xf numFmtId="4" fontId="5" fillId="4" borderId="1" xfId="0" applyNumberFormat="1" applyFont="1" applyFill="1" applyBorder="1" applyAlignment="1">
      <alignment horizontal="right" vertical="top"/>
    </xf>
    <xf numFmtId="4" fontId="2" fillId="2" borderId="1" xfId="0" applyNumberFormat="1" applyFont="1" applyFill="1" applyBorder="1" applyAlignment="1" applyProtection="1">
      <alignment horizontal="right" vertical="top"/>
      <protection locked="0"/>
    </xf>
    <xf numFmtId="0" fontId="2" fillId="0" borderId="1" xfId="0" applyFont="1" applyBorder="1" applyAlignment="1">
      <alignment horizontal="center" vertical="top"/>
    </xf>
    <xf numFmtId="0" fontId="2" fillId="5" borderId="1" xfId="0" applyFont="1" applyFill="1" applyBorder="1" applyAlignment="1">
      <alignment vertical="top" wrapText="1"/>
    </xf>
    <xf numFmtId="4" fontId="2" fillId="5" borderId="1" xfId="0" applyNumberFormat="1" applyFont="1" applyFill="1" applyBorder="1" applyAlignment="1">
      <alignment vertical="top"/>
    </xf>
    <xf numFmtId="0" fontId="5" fillId="4" borderId="1" xfId="0" applyFont="1" applyFill="1" applyBorder="1" applyAlignment="1">
      <alignment vertical="top" wrapText="1"/>
    </xf>
    <xf numFmtId="4" fontId="5" fillId="2" borderId="1" xfId="0" applyNumberFormat="1" applyFont="1" applyFill="1" applyBorder="1" applyAlignment="1" applyProtection="1">
      <alignment vertical="top"/>
      <protection locked="0"/>
    </xf>
    <xf numFmtId="0" fontId="5" fillId="0" borderId="1" xfId="0" applyFont="1" applyBorder="1" applyAlignment="1">
      <alignment vertical="top" wrapText="1"/>
    </xf>
    <xf numFmtId="4" fontId="5" fillId="0" borderId="1" xfId="0" applyNumberFormat="1" applyFont="1" applyBorder="1" applyAlignment="1" applyProtection="1">
      <alignment vertical="top"/>
      <protection locked="0"/>
    </xf>
    <xf numFmtId="0" fontId="5" fillId="5" borderId="1" xfId="0" applyFont="1" applyFill="1" applyBorder="1" applyAlignment="1">
      <alignment vertical="top" wrapText="1"/>
    </xf>
    <xf numFmtId="4" fontId="5" fillId="5" borderId="1" xfId="0" applyNumberFormat="1" applyFont="1" applyFill="1" applyBorder="1" applyAlignment="1">
      <alignment horizontal="right" vertical="top"/>
    </xf>
    <xf numFmtId="4" fontId="5" fillId="0" borderId="1" xfId="0" applyNumberFormat="1" applyFont="1" applyBorder="1" applyAlignment="1">
      <alignment vertical="top"/>
    </xf>
    <xf numFmtId="4" fontId="5" fillId="4" borderId="1" xfId="0" applyNumberFormat="1" applyFont="1" applyFill="1" applyBorder="1" applyAlignment="1">
      <alignment vertical="top"/>
    </xf>
    <xf numFmtId="4" fontId="2" fillId="2" borderId="1" xfId="0" applyNumberFormat="1" applyFont="1" applyFill="1" applyBorder="1" applyAlignment="1" applyProtection="1">
      <alignment vertical="top"/>
      <protection locked="0"/>
    </xf>
    <xf numFmtId="4" fontId="2" fillId="2" borderId="1" xfId="0" applyNumberFormat="1" applyFont="1" applyFill="1" applyBorder="1" applyAlignment="1">
      <alignment vertical="top"/>
    </xf>
    <xf numFmtId="4" fontId="2" fillId="4" borderId="1" xfId="0" applyNumberFormat="1" applyFont="1" applyFill="1" applyBorder="1" applyAlignment="1">
      <alignment vertical="top"/>
    </xf>
    <xf numFmtId="0" fontId="0" fillId="0" borderId="1" xfId="0" applyBorder="1"/>
    <xf numFmtId="0" fontId="4" fillId="5" borderId="1" xfId="0" applyFont="1" applyFill="1" applyBorder="1" applyAlignment="1">
      <alignment vertical="top" wrapText="1"/>
    </xf>
    <xf numFmtId="1" fontId="5" fillId="5" borderId="1" xfId="0" applyNumberFormat="1" applyFont="1" applyFill="1" applyBorder="1" applyAlignment="1">
      <alignment vertical="top" wrapText="1"/>
    </xf>
    <xf numFmtId="164" fontId="0" fillId="5" borderId="1" xfId="0" applyNumberFormat="1" applyFill="1" applyBorder="1"/>
    <xf numFmtId="0" fontId="6" fillId="4" borderId="0" xfId="1" applyFill="1"/>
    <xf numFmtId="0" fontId="6" fillId="4" borderId="0" xfId="1" applyFill="1" applyAlignment="1">
      <alignment horizontal="center"/>
    </xf>
    <xf numFmtId="0" fontId="9" fillId="6" borderId="14" xfId="1" applyFont="1" applyFill="1" applyBorder="1" applyAlignment="1">
      <alignment horizontal="center" wrapText="1"/>
    </xf>
    <xf numFmtId="0" fontId="10" fillId="2" borderId="14" xfId="1" applyFont="1" applyFill="1" applyBorder="1" applyAlignment="1">
      <alignment horizontal="center" wrapText="1"/>
    </xf>
    <xf numFmtId="0" fontId="12" fillId="2" borderId="14" xfId="1" applyFont="1" applyFill="1" applyBorder="1" applyAlignment="1">
      <alignment horizontal="center" wrapText="1"/>
    </xf>
    <xf numFmtId="0" fontId="13" fillId="2" borderId="14" xfId="1" applyFont="1" applyFill="1" applyBorder="1" applyAlignment="1">
      <alignment wrapText="1"/>
    </xf>
    <xf numFmtId="4" fontId="14" fillId="2" borderId="14" xfId="1" applyNumberFormat="1" applyFont="1" applyFill="1" applyBorder="1" applyAlignment="1">
      <alignment horizontal="center" vertical="center"/>
    </xf>
    <xf numFmtId="4" fontId="14" fillId="2" borderId="14" xfId="1" applyNumberFormat="1" applyFont="1" applyFill="1" applyBorder="1" applyAlignment="1">
      <alignment horizontal="right" vertical="center"/>
    </xf>
    <xf numFmtId="0" fontId="12" fillId="6" borderId="14" xfId="1" applyFont="1" applyFill="1" applyBorder="1" applyAlignment="1">
      <alignment horizontal="center" wrapText="1"/>
    </xf>
    <xf numFmtId="0" fontId="12" fillId="6" borderId="14" xfId="1" applyFont="1" applyFill="1" applyBorder="1" applyAlignment="1">
      <alignment wrapText="1"/>
    </xf>
    <xf numFmtId="4" fontId="14" fillId="6" borderId="14" xfId="1" applyNumberFormat="1" applyFont="1" applyFill="1" applyBorder="1" applyAlignment="1">
      <alignment horizontal="center" vertical="center"/>
    </xf>
    <xf numFmtId="4" fontId="14" fillId="6" borderId="14" xfId="1" applyNumberFormat="1" applyFont="1" applyFill="1" applyBorder="1" applyAlignment="1">
      <alignment horizontal="right" vertical="center"/>
    </xf>
    <xf numFmtId="0" fontId="13" fillId="6" borderId="14" xfId="1" applyFont="1" applyFill="1" applyBorder="1" applyAlignment="1">
      <alignment wrapText="1"/>
    </xf>
    <xf numFmtId="0" fontId="15" fillId="2" borderId="14" xfId="1" applyFont="1" applyFill="1" applyBorder="1" applyAlignment="1">
      <alignment horizontal="center" wrapText="1"/>
    </xf>
    <xf numFmtId="0" fontId="16" fillId="2" borderId="14" xfId="1" applyFont="1" applyFill="1" applyBorder="1" applyAlignment="1">
      <alignment wrapText="1"/>
    </xf>
    <xf numFmtId="4" fontId="17" fillId="2" borderId="14" xfId="1" applyNumberFormat="1" applyFont="1" applyFill="1" applyBorder="1" applyAlignment="1">
      <alignment horizontal="center" vertical="center"/>
    </xf>
    <xf numFmtId="4" fontId="17" fillId="3" borderId="14" xfId="1" applyNumberFormat="1" applyFont="1" applyFill="1" applyBorder="1" applyAlignment="1">
      <alignment horizontal="right" vertical="center"/>
    </xf>
    <xf numFmtId="0" fontId="15" fillId="0" borderId="0" xfId="1" applyFont="1" applyAlignment="1">
      <alignment horizontal="center" wrapText="1"/>
    </xf>
    <xf numFmtId="0" fontId="16" fillId="0" borderId="0" xfId="1" applyFont="1" applyAlignment="1">
      <alignment wrapText="1"/>
    </xf>
    <xf numFmtId="4" fontId="17" fillId="0" borderId="0" xfId="1" applyNumberFormat="1" applyFont="1" applyAlignment="1">
      <alignment horizontal="center" vertical="center"/>
    </xf>
    <xf numFmtId="4" fontId="17" fillId="0" borderId="0" xfId="1" applyNumberFormat="1" applyFont="1" applyAlignment="1">
      <alignment horizontal="right" vertical="center"/>
    </xf>
    <xf numFmtId="0" fontId="6" fillId="8" borderId="0" xfId="1" applyFill="1"/>
    <xf numFmtId="2" fontId="6" fillId="8" borderId="0" xfId="1" applyNumberFormat="1" applyFill="1" applyAlignment="1">
      <alignment horizontal="center"/>
    </xf>
    <xf numFmtId="0" fontId="6" fillId="3" borderId="0" xfId="1" applyFill="1"/>
    <xf numFmtId="165" fontId="6" fillId="3" borderId="0" xfId="1" applyNumberFormat="1" applyFill="1" applyAlignment="1">
      <alignment horizontal="center"/>
    </xf>
    <xf numFmtId="8" fontId="6" fillId="4" borderId="0" xfId="1" applyNumberFormat="1" applyFill="1" applyAlignment="1">
      <alignment horizontal="center"/>
    </xf>
    <xf numFmtId="0" fontId="18" fillId="0" borderId="0" xfId="0" applyFont="1"/>
    <xf numFmtId="0" fontId="19" fillId="0" borderId="0" xfId="0" applyFont="1" applyAlignment="1">
      <alignment horizontal="left" vertical="center" indent="5"/>
    </xf>
    <xf numFmtId="0" fontId="19" fillId="9" borderId="1" xfId="0" applyFont="1" applyFill="1" applyBorder="1" applyAlignment="1">
      <alignment vertical="center" wrapText="1"/>
    </xf>
    <xf numFmtId="0" fontId="19" fillId="0" borderId="1" xfId="0" applyFont="1" applyBorder="1" applyAlignment="1">
      <alignment vertical="center" wrapText="1"/>
    </xf>
    <xf numFmtId="0" fontId="20" fillId="0" borderId="1" xfId="0" applyFont="1" applyBorder="1" applyAlignment="1">
      <alignment vertical="center" wrapText="1"/>
    </xf>
    <xf numFmtId="0" fontId="21" fillId="0" borderId="1" xfId="0" applyFont="1" applyBorder="1" applyAlignment="1">
      <alignment vertical="center" wrapText="1"/>
    </xf>
    <xf numFmtId="0" fontId="21" fillId="2" borderId="1" xfId="0" applyFont="1" applyFill="1" applyBorder="1" applyAlignment="1">
      <alignment vertical="center" wrapText="1"/>
    </xf>
    <xf numFmtId="0" fontId="23" fillId="0" borderId="1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left" vertical="center" wrapText="1" indent="1"/>
    </xf>
    <xf numFmtId="1" fontId="19" fillId="0" borderId="1" xfId="0" applyNumberFormat="1" applyFont="1" applyBorder="1" applyAlignment="1">
      <alignment horizontal="left" vertical="center" wrapText="1" indent="1"/>
    </xf>
    <xf numFmtId="2" fontId="19" fillId="0" borderId="1" xfId="0" applyNumberFormat="1" applyFont="1" applyBorder="1" applyAlignment="1">
      <alignment horizontal="left" vertical="center" wrapText="1" indent="1"/>
    </xf>
    <xf numFmtId="2" fontId="20" fillId="0" borderId="1" xfId="0" applyNumberFormat="1" applyFont="1" applyBorder="1" applyAlignment="1">
      <alignment horizontal="right" vertical="center" wrapText="1" indent="1"/>
    </xf>
    <xf numFmtId="2" fontId="0" fillId="0" borderId="1" xfId="0" applyNumberFormat="1" applyBorder="1"/>
    <xf numFmtId="2" fontId="19" fillId="0" borderId="1" xfId="0" applyNumberFormat="1" applyFont="1" applyFill="1" applyBorder="1" applyAlignment="1">
      <alignment horizontal="center" vertical="center" wrapText="1"/>
    </xf>
    <xf numFmtId="0" fontId="24" fillId="0" borderId="1" xfId="0" applyFont="1" applyBorder="1" applyAlignment="1">
      <alignment vertical="center" wrapText="1"/>
    </xf>
    <xf numFmtId="0" fontId="20" fillId="10" borderId="1" xfId="0" applyFont="1" applyFill="1" applyBorder="1" applyAlignment="1">
      <alignment horizontal="right" vertical="center" wrapText="1"/>
    </xf>
    <xf numFmtId="2" fontId="20" fillId="10" borderId="1" xfId="0" applyNumberFormat="1" applyFont="1" applyFill="1" applyBorder="1" applyAlignment="1">
      <alignment horizontal="right" vertical="center" wrapText="1"/>
    </xf>
    <xf numFmtId="2" fontId="20" fillId="10" borderId="1" xfId="0" applyNumberFormat="1" applyFont="1" applyFill="1" applyBorder="1" applyAlignment="1">
      <alignment horizontal="right" vertical="center" wrapText="1" indent="1"/>
    </xf>
    <xf numFmtId="2" fontId="0" fillId="10" borderId="1" xfId="0" applyNumberFormat="1" applyFill="1" applyBorder="1"/>
    <xf numFmtId="0" fontId="24" fillId="10" borderId="12" xfId="0" applyFont="1" applyFill="1" applyBorder="1" applyAlignment="1">
      <alignment vertical="center" wrapText="1"/>
    </xf>
    <xf numFmtId="0" fontId="24" fillId="10" borderId="10" xfId="0" applyFont="1" applyFill="1" applyBorder="1" applyAlignment="1">
      <alignment vertical="center" wrapText="1"/>
    </xf>
    <xf numFmtId="0" fontId="24" fillId="10" borderId="11" xfId="0" applyFont="1" applyFill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3" fontId="1" fillId="0" borderId="1" xfId="0" applyNumberFormat="1" applyFont="1" applyBorder="1" applyAlignment="1">
      <alignment horizontal="center" vertical="top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8" xfId="0" applyFont="1" applyBorder="1" applyAlignment="1">
      <alignment horizontal="center" vertical="top" wrapText="1"/>
    </xf>
    <xf numFmtId="0" fontId="1" fillId="0" borderId="0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center" vertical="top" wrapText="1"/>
    </xf>
    <xf numFmtId="0" fontId="7" fillId="6" borderId="0" xfId="1" applyFont="1" applyFill="1" applyAlignment="1">
      <alignment horizontal="left" vertical="center"/>
    </xf>
    <xf numFmtId="0" fontId="8" fillId="4" borderId="13" xfId="1" applyFont="1" applyFill="1" applyBorder="1" applyAlignment="1">
      <alignment horizontal="center" wrapText="1"/>
    </xf>
    <xf numFmtId="0" fontId="8" fillId="4" borderId="15" xfId="1" applyFont="1" applyFill="1" applyBorder="1" applyAlignment="1">
      <alignment horizontal="center" wrapText="1"/>
    </xf>
    <xf numFmtId="0" fontId="9" fillId="4" borderId="14" xfId="1" applyFont="1" applyFill="1" applyBorder="1" applyAlignment="1">
      <alignment horizontal="center" wrapText="1"/>
    </xf>
    <xf numFmtId="0" fontId="9" fillId="7" borderId="13" xfId="1" applyFont="1" applyFill="1" applyBorder="1" applyAlignment="1">
      <alignment horizontal="center" wrapText="1"/>
    </xf>
    <xf numFmtId="0" fontId="9" fillId="7" borderId="16" xfId="1" applyFont="1" applyFill="1" applyBorder="1" applyAlignment="1">
      <alignment horizontal="center" wrapText="1"/>
    </xf>
    <xf numFmtId="0" fontId="9" fillId="6" borderId="14" xfId="1" applyFont="1" applyFill="1" applyBorder="1" applyAlignment="1">
      <alignment horizontal="center" wrapText="1"/>
    </xf>
    <xf numFmtId="0" fontId="11" fillId="2" borderId="14" xfId="1" applyFont="1" applyFill="1" applyBorder="1" applyAlignment="1">
      <alignment horizontal="left" vertical="center" wrapText="1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19" fillId="2" borderId="12" xfId="0" applyFont="1" applyFill="1" applyBorder="1" applyAlignment="1">
      <alignment horizontal="left" vertical="center" wrapText="1"/>
    </xf>
    <xf numFmtId="0" fontId="19" fillId="2" borderId="10" xfId="0" applyFont="1" applyFill="1" applyBorder="1" applyAlignment="1">
      <alignment horizontal="left" vertical="center" wrapText="1"/>
    </xf>
    <xf numFmtId="0" fontId="19" fillId="2" borderId="11" xfId="0" applyFont="1" applyFill="1" applyBorder="1" applyAlignment="1">
      <alignment horizontal="left" vertical="center" wrapText="1"/>
    </xf>
    <xf numFmtId="0" fontId="19" fillId="0" borderId="1" xfId="0" applyFont="1" applyBorder="1" applyAlignment="1">
      <alignment horizontal="left" vertical="center" wrapText="1"/>
    </xf>
    <xf numFmtId="0" fontId="22" fillId="0" borderId="0" xfId="0" applyFont="1" applyAlignment="1">
      <alignment horizontal="right"/>
    </xf>
    <xf numFmtId="0" fontId="23" fillId="0" borderId="1" xfId="0" applyFont="1" applyBorder="1" applyAlignment="1">
      <alignment horizontal="center" vertical="center" wrapText="1"/>
    </xf>
    <xf numFmtId="0" fontId="25" fillId="2" borderId="12" xfId="0" applyFont="1" applyFill="1" applyBorder="1" applyAlignment="1">
      <alignment horizontal="left" vertical="center" wrapText="1"/>
    </xf>
    <xf numFmtId="0" fontId="25" fillId="2" borderId="10" xfId="0" applyFont="1" applyFill="1" applyBorder="1" applyAlignment="1">
      <alignment horizontal="left" vertical="center" wrapText="1"/>
    </xf>
    <xf numFmtId="0" fontId="25" fillId="2" borderId="11" xfId="0" applyFont="1" applyFill="1" applyBorder="1" applyAlignment="1">
      <alignment horizontal="left" vertical="center" wrapText="1"/>
    </xf>
    <xf numFmtId="0" fontId="25" fillId="2" borderId="1" xfId="0" applyFont="1" applyFill="1" applyBorder="1" applyAlignment="1">
      <alignment vertical="center" wrapText="1"/>
    </xf>
    <xf numFmtId="0" fontId="19" fillId="2" borderId="1" xfId="0" applyFont="1" applyFill="1" applyBorder="1" applyAlignment="1">
      <alignment horizontal="left" vertical="center" wrapText="1" indent="1"/>
    </xf>
    <xf numFmtId="1" fontId="19" fillId="2" borderId="1" xfId="0" applyNumberFormat="1" applyFont="1" applyFill="1" applyBorder="1" applyAlignment="1">
      <alignment horizontal="left" vertical="center" wrapText="1" indent="1"/>
    </xf>
    <xf numFmtId="2" fontId="19" fillId="2" borderId="1" xfId="0" applyNumberFormat="1" applyFont="1" applyFill="1" applyBorder="1" applyAlignment="1">
      <alignment horizontal="left" vertical="center" wrapText="1" indent="1"/>
    </xf>
    <xf numFmtId="2" fontId="20" fillId="2" borderId="1" xfId="0" applyNumberFormat="1" applyFont="1" applyFill="1" applyBorder="1" applyAlignment="1">
      <alignment horizontal="right" vertical="center" wrapText="1" indent="1"/>
    </xf>
    <xf numFmtId="2" fontId="0" fillId="2" borderId="1" xfId="0" applyNumberFormat="1" applyFill="1" applyBorder="1"/>
    <xf numFmtId="0" fontId="24" fillId="0" borderId="0" xfId="0" applyFont="1"/>
    <xf numFmtId="0" fontId="24" fillId="2" borderId="1" xfId="0" applyFont="1" applyFill="1" applyBorder="1" applyAlignment="1">
      <alignment vertical="center" wrapText="1"/>
    </xf>
    <xf numFmtId="0" fontId="24" fillId="0" borderId="12" xfId="0" applyFont="1" applyFill="1" applyBorder="1" applyAlignment="1">
      <alignment vertical="center" wrapText="1"/>
    </xf>
    <xf numFmtId="0" fontId="24" fillId="0" borderId="10" xfId="0" applyFont="1" applyFill="1" applyBorder="1" applyAlignment="1">
      <alignment vertical="center" wrapText="1"/>
    </xf>
    <xf numFmtId="0" fontId="25" fillId="10" borderId="1" xfId="0" applyFont="1" applyFill="1" applyBorder="1" applyAlignment="1">
      <alignment vertical="center" wrapText="1"/>
    </xf>
    <xf numFmtId="0" fontId="24" fillId="11" borderId="3" xfId="0" applyFont="1" applyFill="1" applyBorder="1" applyAlignment="1">
      <alignment horizontal="center" vertical="center" wrapText="1"/>
    </xf>
    <xf numFmtId="0" fontId="24" fillId="11" borderId="4" xfId="0" applyFont="1" applyFill="1" applyBorder="1" applyAlignment="1">
      <alignment horizontal="center" vertical="center" wrapText="1"/>
    </xf>
    <xf numFmtId="0" fontId="24" fillId="11" borderId="6" xfId="0" applyFont="1" applyFill="1" applyBorder="1" applyAlignment="1">
      <alignment horizontal="center" vertical="center" wrapText="1"/>
    </xf>
    <xf numFmtId="0" fontId="24" fillId="11" borderId="7" xfId="0" applyFont="1" applyFill="1" applyBorder="1" applyAlignment="1">
      <alignment horizontal="center" vertical="center" wrapText="1"/>
    </xf>
  </cellXfs>
  <cellStyles count="2">
    <cellStyle name="Normal" xfId="0" builtinId="0"/>
    <cellStyle name="Normal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ndre/OneDrive/Desktop/14.02.2023_digi150/anexe/Worksheet%20in%20Anexa_P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SUMAR_punctaj"/>
      <sheetName val="1- Bilant"/>
      <sheetName val="1 - CPP"/>
      <sheetName val="1 - Intreprindere in dificulta"/>
      <sheetName val="Flux de numerar"/>
      <sheetName val="1 - Buget&amp;Surse finantare"/>
      <sheetName val="1 - Grila (ETF)"/>
    </sheetNames>
    <sheetDataSet>
      <sheetData sheetId="0"/>
      <sheetData sheetId="1"/>
      <sheetData sheetId="2"/>
      <sheetData sheetId="3"/>
      <sheetData sheetId="4"/>
      <sheetData sheetId="5"/>
      <sheetData sheetId="6">
        <row r="4">
          <cell r="C4">
            <v>0</v>
          </cell>
        </row>
      </sheetData>
      <sheetData sheetId="7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85"/>
  <sheetViews>
    <sheetView topLeftCell="A31" workbookViewId="0">
      <selection activeCell="F6" sqref="F6"/>
    </sheetView>
  </sheetViews>
  <sheetFormatPr defaultRowHeight="15" x14ac:dyDescent="0.25"/>
  <cols>
    <col min="2" max="2" width="30.5703125" customWidth="1"/>
    <col min="3" max="3" width="16.7109375" customWidth="1"/>
    <col min="4" max="4" width="19.7109375" customWidth="1"/>
    <col min="5" max="5" width="14.140625" customWidth="1"/>
  </cols>
  <sheetData>
    <row r="2" spans="2:5" ht="28.5" customHeight="1" x14ac:dyDescent="0.25">
      <c r="B2" s="86" t="s">
        <v>0</v>
      </c>
      <c r="C2" s="86"/>
      <c r="D2" s="86"/>
      <c r="E2" s="86"/>
    </row>
    <row r="3" spans="2:5" x14ac:dyDescent="0.25">
      <c r="B3" s="1"/>
      <c r="C3" s="2"/>
      <c r="D3" s="2"/>
      <c r="E3" s="2"/>
    </row>
    <row r="4" spans="2:5" ht="26.25" customHeight="1" x14ac:dyDescent="0.25">
      <c r="B4" s="3"/>
      <c r="C4" s="4" t="s">
        <v>1</v>
      </c>
      <c r="D4" s="4" t="s">
        <v>2</v>
      </c>
      <c r="E4" s="4" t="s">
        <v>3</v>
      </c>
    </row>
    <row r="5" spans="2:5" x14ac:dyDescent="0.25">
      <c r="B5" s="3" t="s">
        <v>4</v>
      </c>
      <c r="C5" s="5"/>
      <c r="D5" s="5"/>
      <c r="E5" s="5"/>
    </row>
    <row r="6" spans="2:5" ht="38.25" x14ac:dyDescent="0.25">
      <c r="B6" s="6" t="s">
        <v>5</v>
      </c>
      <c r="C6" s="7">
        <v>0</v>
      </c>
      <c r="D6" s="7">
        <v>0</v>
      </c>
      <c r="E6" s="7">
        <v>0</v>
      </c>
    </row>
    <row r="7" spans="2:5" ht="63.75" x14ac:dyDescent="0.25">
      <c r="B7" s="8" t="s">
        <v>6</v>
      </c>
      <c r="C7" s="9">
        <v>0</v>
      </c>
      <c r="D7" s="9">
        <v>0</v>
      </c>
      <c r="E7" s="9">
        <v>0</v>
      </c>
    </row>
    <row r="8" spans="2:5" ht="25.5" x14ac:dyDescent="0.25">
      <c r="B8" s="8" t="s">
        <v>7</v>
      </c>
      <c r="C8" s="7">
        <v>0</v>
      </c>
      <c r="D8" s="7">
        <v>0</v>
      </c>
      <c r="E8" s="7">
        <v>0</v>
      </c>
    </row>
    <row r="9" spans="2:5" ht="25.5" x14ac:dyDescent="0.25">
      <c r="B9" s="10" t="s">
        <v>8</v>
      </c>
      <c r="C9" s="11">
        <f>C6+C7+C8</f>
        <v>0</v>
      </c>
      <c r="D9" s="11">
        <f t="shared" ref="D9" si="0">D6+D7+D8</f>
        <v>0</v>
      </c>
      <c r="E9" s="11">
        <f>E6+E7+E8</f>
        <v>0</v>
      </c>
    </row>
    <row r="10" spans="2:5" x14ac:dyDescent="0.25">
      <c r="B10" s="12" t="s">
        <v>9</v>
      </c>
      <c r="C10" s="13"/>
      <c r="D10" s="13"/>
      <c r="E10" s="13"/>
    </row>
    <row r="11" spans="2:5" x14ac:dyDescent="0.25">
      <c r="B11" s="8" t="s">
        <v>10</v>
      </c>
      <c r="C11" s="14"/>
      <c r="D11" s="14"/>
      <c r="E11" s="14"/>
    </row>
    <row r="12" spans="2:5" ht="25.5" x14ac:dyDescent="0.25">
      <c r="B12" s="8" t="s">
        <v>11</v>
      </c>
      <c r="C12" s="7">
        <v>0</v>
      </c>
      <c r="D12" s="7">
        <v>0</v>
      </c>
      <c r="E12" s="7">
        <v>0</v>
      </c>
    </row>
    <row r="13" spans="2:5" x14ac:dyDescent="0.25">
      <c r="B13" s="8" t="s">
        <v>12</v>
      </c>
      <c r="C13" s="7">
        <v>0</v>
      </c>
      <c r="D13" s="7">
        <v>0</v>
      </c>
      <c r="E13" s="7">
        <v>0</v>
      </c>
    </row>
    <row r="14" spans="2:5" x14ac:dyDescent="0.25">
      <c r="B14" s="8" t="s">
        <v>13</v>
      </c>
      <c r="C14" s="7">
        <v>0</v>
      </c>
      <c r="D14" s="7">
        <v>0</v>
      </c>
      <c r="E14" s="7">
        <v>0</v>
      </c>
    </row>
    <row r="15" spans="2:5" ht="25.5" x14ac:dyDescent="0.25">
      <c r="B15" s="8" t="s">
        <v>14</v>
      </c>
      <c r="C15" s="7">
        <v>0</v>
      </c>
      <c r="D15" s="7">
        <v>0</v>
      </c>
      <c r="E15" s="7">
        <v>0</v>
      </c>
    </row>
    <row r="16" spans="2:5" x14ac:dyDescent="0.25">
      <c r="B16" s="8" t="s">
        <v>15</v>
      </c>
      <c r="C16" s="15">
        <f>SUM(C12:C15)</f>
        <v>0</v>
      </c>
      <c r="D16" s="15">
        <f>SUM(D12:D15)</f>
        <v>0</v>
      </c>
      <c r="E16" s="15">
        <f>SUM(E12:E15)</f>
        <v>0</v>
      </c>
    </row>
    <row r="17" spans="2:5" x14ac:dyDescent="0.25">
      <c r="B17" s="8" t="s">
        <v>16</v>
      </c>
      <c r="C17" s="7">
        <v>0</v>
      </c>
      <c r="D17" s="7">
        <v>0</v>
      </c>
      <c r="E17" s="7">
        <v>0</v>
      </c>
    </row>
    <row r="18" spans="2:5" x14ac:dyDescent="0.25">
      <c r="B18" s="8" t="s">
        <v>17</v>
      </c>
      <c r="C18" s="7">
        <v>0</v>
      </c>
      <c r="D18" s="7">
        <v>0</v>
      </c>
      <c r="E18" s="7">
        <v>0</v>
      </c>
    </row>
    <row r="19" spans="2:5" x14ac:dyDescent="0.25">
      <c r="B19" s="8" t="s">
        <v>18</v>
      </c>
      <c r="C19" s="7">
        <v>0</v>
      </c>
      <c r="D19" s="7">
        <v>0</v>
      </c>
      <c r="E19" s="7">
        <v>0</v>
      </c>
    </row>
    <row r="20" spans="2:5" x14ac:dyDescent="0.25">
      <c r="B20" s="10" t="s">
        <v>19</v>
      </c>
      <c r="C20" s="11">
        <f>SUM(C17:C19)+C16</f>
        <v>0</v>
      </c>
      <c r="D20" s="11">
        <f>SUM(D17:D19)+D16</f>
        <v>0</v>
      </c>
      <c r="E20" s="11">
        <f>SUM(E17:E19)+E16</f>
        <v>0</v>
      </c>
    </row>
    <row r="21" spans="2:5" x14ac:dyDescent="0.25">
      <c r="B21" s="10" t="s">
        <v>20</v>
      </c>
      <c r="C21" s="11">
        <f>C22+C23</f>
        <v>0</v>
      </c>
      <c r="D21" s="11">
        <f>D22+D23</f>
        <v>0</v>
      </c>
      <c r="E21" s="11">
        <f>E22+E23</f>
        <v>0</v>
      </c>
    </row>
    <row r="22" spans="2:5" ht="25.5" x14ac:dyDescent="0.25">
      <c r="B22" s="8" t="s">
        <v>21</v>
      </c>
      <c r="C22" s="7">
        <v>0</v>
      </c>
      <c r="D22" s="7">
        <v>0</v>
      </c>
      <c r="E22" s="7">
        <v>0</v>
      </c>
    </row>
    <row r="23" spans="2:5" ht="25.5" x14ac:dyDescent="0.25">
      <c r="B23" s="8" t="s">
        <v>22</v>
      </c>
      <c r="C23" s="7">
        <v>0</v>
      </c>
      <c r="D23" s="7">
        <v>0</v>
      </c>
      <c r="E23" s="7">
        <v>0</v>
      </c>
    </row>
    <row r="24" spans="2:5" ht="38.25" x14ac:dyDescent="0.25">
      <c r="B24" s="12" t="s">
        <v>23</v>
      </c>
      <c r="C24" s="13"/>
      <c r="D24" s="13"/>
      <c r="E24" s="13"/>
    </row>
    <row r="25" spans="2:5" ht="51" x14ac:dyDescent="0.25">
      <c r="B25" s="8" t="s">
        <v>24</v>
      </c>
      <c r="C25" s="7">
        <v>0</v>
      </c>
      <c r="D25" s="7">
        <v>0</v>
      </c>
      <c r="E25" s="7">
        <v>0</v>
      </c>
    </row>
    <row r="26" spans="2:5" ht="25.5" x14ac:dyDescent="0.25">
      <c r="B26" s="8" t="s">
        <v>25</v>
      </c>
      <c r="C26" s="7">
        <v>0</v>
      </c>
      <c r="D26" s="7">
        <v>0</v>
      </c>
      <c r="E26" s="7">
        <v>0</v>
      </c>
    </row>
    <row r="27" spans="2:5" ht="25.5" x14ac:dyDescent="0.25">
      <c r="B27" s="8" t="s">
        <v>26</v>
      </c>
      <c r="C27" s="7">
        <v>0</v>
      </c>
      <c r="D27" s="7">
        <v>0</v>
      </c>
      <c r="E27" s="7">
        <v>0</v>
      </c>
    </row>
    <row r="28" spans="2:5" x14ac:dyDescent="0.25">
      <c r="B28" s="8" t="s">
        <v>27</v>
      </c>
      <c r="C28" s="7">
        <v>0</v>
      </c>
      <c r="D28" s="7">
        <v>0</v>
      </c>
      <c r="E28" s="7">
        <v>0</v>
      </c>
    </row>
    <row r="29" spans="2:5" x14ac:dyDescent="0.25">
      <c r="B29" s="8" t="s">
        <v>28</v>
      </c>
      <c r="C29" s="7">
        <v>0</v>
      </c>
      <c r="D29" s="7">
        <v>0</v>
      </c>
      <c r="E29" s="7">
        <v>0</v>
      </c>
    </row>
    <row r="30" spans="2:5" x14ac:dyDescent="0.25">
      <c r="B30" s="8" t="s">
        <v>29</v>
      </c>
      <c r="C30" s="7">
        <v>0</v>
      </c>
      <c r="D30" s="7">
        <v>0</v>
      </c>
      <c r="E30" s="7">
        <v>0</v>
      </c>
    </row>
    <row r="31" spans="2:5" ht="38.25" x14ac:dyDescent="0.25">
      <c r="B31" s="8" t="s">
        <v>30</v>
      </c>
      <c r="C31" s="7">
        <v>0</v>
      </c>
      <c r="D31" s="7">
        <v>0</v>
      </c>
      <c r="E31" s="7">
        <v>0</v>
      </c>
    </row>
    <row r="32" spans="2:5" ht="38.25" x14ac:dyDescent="0.25">
      <c r="B32" s="8" t="s">
        <v>31</v>
      </c>
      <c r="C32" s="7">
        <v>0</v>
      </c>
      <c r="D32" s="7">
        <v>0</v>
      </c>
      <c r="E32" s="7">
        <v>0</v>
      </c>
    </row>
    <row r="33" spans="2:5" ht="25.5" x14ac:dyDescent="0.25">
      <c r="B33" s="12" t="s">
        <v>32</v>
      </c>
      <c r="C33" s="16">
        <f>SUM(C25:C32)</f>
        <v>0</v>
      </c>
      <c r="D33" s="16">
        <f>SUM(D25:D32)</f>
        <v>0</v>
      </c>
      <c r="E33" s="16">
        <f>SUM(E25:E32)</f>
        <v>0</v>
      </c>
    </row>
    <row r="34" spans="2:5" ht="25.5" x14ac:dyDescent="0.25">
      <c r="B34" s="12" t="s">
        <v>33</v>
      </c>
      <c r="C34" s="16">
        <f>C20+C22-C33-C49-C52-C55</f>
        <v>0</v>
      </c>
      <c r="D34" s="16">
        <f>D20+D22-D33-D49-D52-D55</f>
        <v>0</v>
      </c>
      <c r="E34" s="16">
        <f>E20+E22-E33-E49-E52-E55</f>
        <v>0</v>
      </c>
    </row>
    <row r="35" spans="2:5" x14ac:dyDescent="0.25">
      <c r="B35" s="12" t="s">
        <v>34</v>
      </c>
      <c r="C35" s="17">
        <f>C9+C34+C23</f>
        <v>0</v>
      </c>
      <c r="D35" s="17">
        <f>D9+D34+D23</f>
        <v>0</v>
      </c>
      <c r="E35" s="17">
        <f>E9+E34+E23</f>
        <v>0</v>
      </c>
    </row>
    <row r="36" spans="2:5" ht="38.25" x14ac:dyDescent="0.25">
      <c r="B36" s="12" t="s">
        <v>35</v>
      </c>
      <c r="C36" s="13"/>
      <c r="D36" s="13"/>
      <c r="E36" s="13"/>
    </row>
    <row r="37" spans="2:5" ht="25.5" x14ac:dyDescent="0.25">
      <c r="B37" s="8" t="s">
        <v>36</v>
      </c>
      <c r="C37" s="7">
        <v>0</v>
      </c>
      <c r="D37" s="7">
        <v>0</v>
      </c>
      <c r="E37" s="7">
        <v>0</v>
      </c>
    </row>
    <row r="38" spans="2:5" x14ac:dyDescent="0.25">
      <c r="B38" s="8" t="s">
        <v>37</v>
      </c>
      <c r="C38" s="7">
        <v>0</v>
      </c>
      <c r="D38" s="7">
        <v>0</v>
      </c>
      <c r="E38" s="7">
        <v>0</v>
      </c>
    </row>
    <row r="39" spans="2:5" ht="25.5" x14ac:dyDescent="0.25">
      <c r="B39" s="8" t="s">
        <v>26</v>
      </c>
      <c r="C39" s="7">
        <v>0</v>
      </c>
      <c r="D39" s="7">
        <v>0</v>
      </c>
      <c r="E39" s="7">
        <v>0</v>
      </c>
    </row>
    <row r="40" spans="2:5" x14ac:dyDescent="0.25">
      <c r="B40" s="8" t="s">
        <v>27</v>
      </c>
      <c r="C40" s="7">
        <v>0</v>
      </c>
      <c r="D40" s="7">
        <v>0</v>
      </c>
      <c r="E40" s="7">
        <v>0</v>
      </c>
    </row>
    <row r="41" spans="2:5" x14ac:dyDescent="0.25">
      <c r="B41" s="8" t="s">
        <v>38</v>
      </c>
      <c r="C41" s="7">
        <v>0</v>
      </c>
      <c r="D41" s="7">
        <v>0</v>
      </c>
      <c r="E41" s="7">
        <v>0</v>
      </c>
    </row>
    <row r="42" spans="2:5" x14ac:dyDescent="0.25">
      <c r="B42" s="8" t="s">
        <v>39</v>
      </c>
      <c r="C42" s="7">
        <v>0</v>
      </c>
      <c r="D42" s="7">
        <v>0</v>
      </c>
      <c r="E42" s="7">
        <v>0</v>
      </c>
    </row>
    <row r="43" spans="2:5" ht="38.25" x14ac:dyDescent="0.25">
      <c r="B43" s="8" t="s">
        <v>30</v>
      </c>
      <c r="C43" s="7">
        <v>0</v>
      </c>
      <c r="D43" s="7">
        <v>0</v>
      </c>
      <c r="E43" s="7">
        <v>0</v>
      </c>
    </row>
    <row r="44" spans="2:5" ht="38.25" x14ac:dyDescent="0.25">
      <c r="B44" s="8" t="s">
        <v>40</v>
      </c>
      <c r="C44" s="7">
        <v>0</v>
      </c>
      <c r="D44" s="7">
        <v>0</v>
      </c>
      <c r="E44" s="7">
        <v>0</v>
      </c>
    </row>
    <row r="45" spans="2:5" ht="25.5" x14ac:dyDescent="0.25">
      <c r="B45" s="12" t="s">
        <v>41</v>
      </c>
      <c r="C45" s="16">
        <f>SUM(C37:C44)</f>
        <v>0</v>
      </c>
      <c r="D45" s="16">
        <f>SUM(D37:D44)</f>
        <v>0</v>
      </c>
      <c r="E45" s="16">
        <f>SUM(E37:E44)</f>
        <v>0</v>
      </c>
    </row>
    <row r="46" spans="2:5" x14ac:dyDescent="0.25">
      <c r="B46" s="12" t="s">
        <v>42</v>
      </c>
      <c r="C46" s="7">
        <v>0</v>
      </c>
      <c r="D46" s="7">
        <v>0</v>
      </c>
      <c r="E46" s="7">
        <v>0</v>
      </c>
    </row>
    <row r="47" spans="2:5" x14ac:dyDescent="0.25">
      <c r="B47" s="12" t="s">
        <v>43</v>
      </c>
      <c r="C47" s="18">
        <f>C48+C51+C54+C57</f>
        <v>0</v>
      </c>
      <c r="D47" s="18">
        <f>D48+D51+D54+D57</f>
        <v>0</v>
      </c>
      <c r="E47" s="18">
        <f>E48+E51+E54+E57</f>
        <v>0</v>
      </c>
    </row>
    <row r="48" spans="2:5" x14ac:dyDescent="0.25">
      <c r="B48" s="8" t="s">
        <v>44</v>
      </c>
      <c r="C48" s="18">
        <f>C49+C50</f>
        <v>0</v>
      </c>
      <c r="D48" s="18">
        <f>D49+D50</f>
        <v>0</v>
      </c>
      <c r="E48" s="18">
        <f>E49+E50</f>
        <v>0</v>
      </c>
    </row>
    <row r="49" spans="2:5" ht="25.5" x14ac:dyDescent="0.25">
      <c r="B49" s="8" t="s">
        <v>45</v>
      </c>
      <c r="C49" s="7">
        <v>0</v>
      </c>
      <c r="D49" s="7">
        <v>0</v>
      </c>
      <c r="E49" s="7">
        <v>0</v>
      </c>
    </row>
    <row r="50" spans="2:5" ht="25.5" x14ac:dyDescent="0.25">
      <c r="B50" s="8" t="s">
        <v>46</v>
      </c>
      <c r="C50" s="7">
        <v>0</v>
      </c>
      <c r="D50" s="7">
        <v>0</v>
      </c>
      <c r="E50" s="7">
        <v>0</v>
      </c>
    </row>
    <row r="51" spans="2:5" x14ac:dyDescent="0.25">
      <c r="B51" s="8" t="s">
        <v>47</v>
      </c>
      <c r="C51" s="18">
        <f>C52+C53</f>
        <v>0</v>
      </c>
      <c r="D51" s="18">
        <f>D52+D53</f>
        <v>0</v>
      </c>
      <c r="E51" s="18">
        <f>E52+E53</f>
        <v>0</v>
      </c>
    </row>
    <row r="52" spans="2:5" ht="25.5" x14ac:dyDescent="0.25">
      <c r="B52" s="8" t="s">
        <v>48</v>
      </c>
      <c r="C52" s="7">
        <v>0</v>
      </c>
      <c r="D52" s="7">
        <v>0</v>
      </c>
      <c r="E52" s="7">
        <v>0</v>
      </c>
    </row>
    <row r="53" spans="2:5" ht="25.5" x14ac:dyDescent="0.25">
      <c r="B53" s="8" t="s">
        <v>49</v>
      </c>
      <c r="C53" s="7">
        <v>0</v>
      </c>
      <c r="D53" s="7">
        <v>0</v>
      </c>
      <c r="E53" s="7">
        <v>0</v>
      </c>
    </row>
    <row r="54" spans="2:5" ht="38.25" x14ac:dyDescent="0.25">
      <c r="B54" s="12" t="s">
        <v>50</v>
      </c>
      <c r="C54" s="18">
        <f>C55+C56</f>
        <v>0</v>
      </c>
      <c r="D54" s="18">
        <f>D55+D56</f>
        <v>0</v>
      </c>
      <c r="E54" s="18">
        <f>E55+E56</f>
        <v>0</v>
      </c>
    </row>
    <row r="55" spans="2:5" ht="25.5" x14ac:dyDescent="0.25">
      <c r="B55" s="8" t="s">
        <v>45</v>
      </c>
      <c r="C55" s="7">
        <v>0</v>
      </c>
      <c r="D55" s="7">
        <v>0</v>
      </c>
      <c r="E55" s="7">
        <v>0</v>
      </c>
    </row>
    <row r="56" spans="2:5" ht="25.5" x14ac:dyDescent="0.25">
      <c r="B56" s="8" t="s">
        <v>46</v>
      </c>
      <c r="C56" s="7">
        <v>0</v>
      </c>
      <c r="D56" s="7">
        <v>0</v>
      </c>
      <c r="E56" s="7">
        <v>0</v>
      </c>
    </row>
    <row r="57" spans="2:5" x14ac:dyDescent="0.25">
      <c r="B57" s="8" t="s">
        <v>51</v>
      </c>
      <c r="C57" s="7">
        <v>0</v>
      </c>
      <c r="D57" s="7">
        <v>0</v>
      </c>
      <c r="E57" s="7">
        <v>0</v>
      </c>
    </row>
    <row r="58" spans="2:5" x14ac:dyDescent="0.25">
      <c r="B58" s="12" t="s">
        <v>52</v>
      </c>
      <c r="C58" s="13"/>
      <c r="D58" s="13"/>
      <c r="E58" s="13"/>
    </row>
    <row r="59" spans="2:5" x14ac:dyDescent="0.25">
      <c r="B59" s="8" t="s">
        <v>53</v>
      </c>
      <c r="C59" s="15">
        <f>SUM(C60:C64)</f>
        <v>0</v>
      </c>
      <c r="D59" s="15">
        <f>SUM(D60:D64)</f>
        <v>0</v>
      </c>
      <c r="E59" s="15">
        <f>SUM(E60:E64)</f>
        <v>0</v>
      </c>
    </row>
    <row r="60" spans="2:5" x14ac:dyDescent="0.25">
      <c r="B60" s="8" t="s">
        <v>54</v>
      </c>
      <c r="C60" s="7">
        <v>0</v>
      </c>
      <c r="D60" s="7">
        <v>0</v>
      </c>
      <c r="E60" s="7">
        <v>0</v>
      </c>
    </row>
    <row r="61" spans="2:5" x14ac:dyDescent="0.25">
      <c r="B61" s="8" t="s">
        <v>55</v>
      </c>
      <c r="C61" s="7">
        <v>0</v>
      </c>
      <c r="D61" s="7">
        <v>0</v>
      </c>
      <c r="E61" s="7">
        <v>0</v>
      </c>
    </row>
    <row r="62" spans="2:5" x14ac:dyDescent="0.25">
      <c r="B62" s="8" t="s">
        <v>56</v>
      </c>
      <c r="C62" s="7">
        <v>0</v>
      </c>
      <c r="D62" s="7">
        <v>0</v>
      </c>
      <c r="E62" s="7">
        <v>0</v>
      </c>
    </row>
    <row r="63" spans="2:5" ht="25.5" x14ac:dyDescent="0.25">
      <c r="B63" s="8" t="s">
        <v>57</v>
      </c>
      <c r="C63" s="7">
        <v>0</v>
      </c>
      <c r="D63" s="7">
        <v>0</v>
      </c>
      <c r="E63" s="7">
        <v>0</v>
      </c>
    </row>
    <row r="64" spans="2:5" x14ac:dyDescent="0.25">
      <c r="B64" s="8" t="s">
        <v>58</v>
      </c>
      <c r="C64" s="7">
        <v>0</v>
      </c>
      <c r="D64" s="7">
        <v>0</v>
      </c>
      <c r="E64" s="7">
        <v>0</v>
      </c>
    </row>
    <row r="65" spans="2:5" x14ac:dyDescent="0.25">
      <c r="B65" s="12" t="s">
        <v>59</v>
      </c>
      <c r="C65" s="7">
        <v>0</v>
      </c>
      <c r="D65" s="7">
        <v>0</v>
      </c>
      <c r="E65" s="7">
        <v>0</v>
      </c>
    </row>
    <row r="66" spans="2:5" x14ac:dyDescent="0.25">
      <c r="B66" s="12" t="s">
        <v>60</v>
      </c>
      <c r="C66" s="15">
        <f>C67-C68</f>
        <v>0</v>
      </c>
      <c r="D66" s="15">
        <f>D67-D68</f>
        <v>0</v>
      </c>
      <c r="E66" s="15">
        <f>E67-E68</f>
        <v>0</v>
      </c>
    </row>
    <row r="67" spans="2:5" x14ac:dyDescent="0.25">
      <c r="B67" s="8" t="s">
        <v>61</v>
      </c>
      <c r="C67" s="7">
        <v>0</v>
      </c>
      <c r="D67" s="7">
        <v>0</v>
      </c>
      <c r="E67" s="7">
        <v>0</v>
      </c>
    </row>
    <row r="68" spans="2:5" x14ac:dyDescent="0.25">
      <c r="B68" s="8" t="s">
        <v>62</v>
      </c>
      <c r="C68" s="7">
        <v>0</v>
      </c>
      <c r="D68" s="7">
        <v>0</v>
      </c>
      <c r="E68" s="7">
        <v>0</v>
      </c>
    </row>
    <row r="69" spans="2:5" x14ac:dyDescent="0.25">
      <c r="B69" s="12" t="s">
        <v>63</v>
      </c>
      <c r="C69" s="7">
        <v>0</v>
      </c>
      <c r="D69" s="7">
        <v>0</v>
      </c>
      <c r="E69" s="7">
        <v>0</v>
      </c>
    </row>
    <row r="70" spans="2:5" x14ac:dyDescent="0.25">
      <c r="B70" s="8" t="s">
        <v>64</v>
      </c>
      <c r="C70" s="7">
        <v>0</v>
      </c>
      <c r="D70" s="7">
        <v>0</v>
      </c>
      <c r="E70" s="7">
        <v>0</v>
      </c>
    </row>
    <row r="71" spans="2:5" ht="25.5" x14ac:dyDescent="0.25">
      <c r="B71" s="8" t="s">
        <v>65</v>
      </c>
      <c r="C71" s="7">
        <v>0</v>
      </c>
      <c r="D71" s="7">
        <v>0</v>
      </c>
      <c r="E71" s="7">
        <v>0</v>
      </c>
    </row>
    <row r="72" spans="2:5" ht="25.5" x14ac:dyDescent="0.25">
      <c r="B72" s="8" t="s">
        <v>66</v>
      </c>
      <c r="C72" s="7">
        <v>0</v>
      </c>
      <c r="D72" s="7">
        <v>0</v>
      </c>
      <c r="E72" s="7">
        <v>0</v>
      </c>
    </row>
    <row r="73" spans="2:5" x14ac:dyDescent="0.25">
      <c r="B73" s="12" t="s">
        <v>67</v>
      </c>
      <c r="C73" s="15">
        <f>C74-C75</f>
        <v>0</v>
      </c>
      <c r="D73" s="15">
        <f>D74-D75</f>
        <v>0</v>
      </c>
      <c r="E73" s="15">
        <f>E74-E75</f>
        <v>0</v>
      </c>
    </row>
    <row r="74" spans="2:5" x14ac:dyDescent="0.25">
      <c r="B74" s="8" t="s">
        <v>61</v>
      </c>
      <c r="C74" s="7">
        <v>0</v>
      </c>
      <c r="D74" s="7">
        <v>0</v>
      </c>
      <c r="E74" s="7">
        <v>0</v>
      </c>
    </row>
    <row r="75" spans="2:5" x14ac:dyDescent="0.25">
      <c r="B75" s="8" t="s">
        <v>62</v>
      </c>
      <c r="C75" s="7">
        <v>0</v>
      </c>
      <c r="D75" s="7">
        <v>0</v>
      </c>
      <c r="E75" s="7">
        <v>0</v>
      </c>
    </row>
    <row r="76" spans="2:5" ht="25.5" x14ac:dyDescent="0.25">
      <c r="B76" s="12" t="s">
        <v>68</v>
      </c>
      <c r="C76" s="15">
        <f>C77-C78</f>
        <v>0</v>
      </c>
      <c r="D76" s="15">
        <f>D77-D78</f>
        <v>0</v>
      </c>
      <c r="E76" s="15">
        <f>E77-E78</f>
        <v>0</v>
      </c>
    </row>
    <row r="77" spans="2:5" x14ac:dyDescent="0.25">
      <c r="B77" s="8" t="s">
        <v>61</v>
      </c>
      <c r="C77" s="7">
        <v>0</v>
      </c>
      <c r="D77" s="7">
        <v>0</v>
      </c>
      <c r="E77" s="7">
        <v>0</v>
      </c>
    </row>
    <row r="78" spans="2:5" x14ac:dyDescent="0.25">
      <c r="B78" s="8" t="s">
        <v>62</v>
      </c>
      <c r="C78" s="7">
        <v>0</v>
      </c>
      <c r="D78" s="7">
        <v>0</v>
      </c>
      <c r="E78" s="7">
        <v>0</v>
      </c>
    </row>
    <row r="79" spans="2:5" x14ac:dyDescent="0.25">
      <c r="B79" s="8" t="s">
        <v>69</v>
      </c>
      <c r="C79" s="7">
        <v>0</v>
      </c>
      <c r="D79" s="7">
        <v>0</v>
      </c>
      <c r="E79" s="7">
        <v>0</v>
      </c>
    </row>
    <row r="80" spans="2:5" x14ac:dyDescent="0.25">
      <c r="B80" s="12" t="s">
        <v>70</v>
      </c>
      <c r="C80" s="16">
        <f>C59+C65+C66+C69-C70+C71-C72+C74-C75+C77-C78-C79</f>
        <v>0</v>
      </c>
      <c r="D80" s="16">
        <f t="shared" ref="D80:E80" si="1">D59+D65+D66+D69-D70+D71-D72+D74-D75+D77-D78-D79</f>
        <v>0</v>
      </c>
      <c r="E80" s="16">
        <f t="shared" si="1"/>
        <v>0</v>
      </c>
    </row>
    <row r="81" spans="2:5" x14ac:dyDescent="0.25">
      <c r="B81" s="12" t="s">
        <v>71</v>
      </c>
      <c r="C81" s="19">
        <v>0</v>
      </c>
      <c r="D81" s="19">
        <v>0</v>
      </c>
      <c r="E81" s="19">
        <v>0</v>
      </c>
    </row>
    <row r="82" spans="2:5" x14ac:dyDescent="0.25">
      <c r="B82" s="12" t="s">
        <v>72</v>
      </c>
      <c r="C82" s="19">
        <v>0</v>
      </c>
      <c r="D82" s="19">
        <v>0</v>
      </c>
      <c r="E82" s="19">
        <v>0</v>
      </c>
    </row>
    <row r="83" spans="2:5" x14ac:dyDescent="0.25">
      <c r="B83" s="12" t="s">
        <v>73</v>
      </c>
      <c r="C83" s="16">
        <f>C9+C20+C21-C33-C45-C46-C47</f>
        <v>0</v>
      </c>
      <c r="D83" s="16">
        <f>D9+D20+D21-D33-D45-D46-D47</f>
        <v>0</v>
      </c>
      <c r="E83" s="16">
        <f>E9+E20+E21-E33-E45-E46-E47</f>
        <v>0</v>
      </c>
    </row>
    <row r="84" spans="2:5" x14ac:dyDescent="0.25">
      <c r="B84" s="12" t="s">
        <v>74</v>
      </c>
      <c r="C84" s="16">
        <f>C9+C20+C21</f>
        <v>0</v>
      </c>
      <c r="D84" s="16">
        <f>D9+D20+D21</f>
        <v>0</v>
      </c>
      <c r="E84" s="16">
        <f>E9+E20+E21</f>
        <v>0</v>
      </c>
    </row>
    <row r="85" spans="2:5" x14ac:dyDescent="0.25">
      <c r="B85" s="12" t="s">
        <v>75</v>
      </c>
      <c r="C85" s="16">
        <f>C33+C45+C46+C47+C80</f>
        <v>0</v>
      </c>
      <c r="D85" s="16">
        <f>D33+D45+D46+D47+D80</f>
        <v>0</v>
      </c>
      <c r="E85" s="16">
        <f>E33+E45+E46+E47+E80</f>
        <v>0</v>
      </c>
    </row>
  </sheetData>
  <mergeCells count="1">
    <mergeCell ref="B2:E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K66"/>
  <sheetViews>
    <sheetView topLeftCell="A13" workbookViewId="0">
      <selection activeCell="P9" sqref="P9"/>
    </sheetView>
  </sheetViews>
  <sheetFormatPr defaultRowHeight="15" x14ac:dyDescent="0.25"/>
  <cols>
    <col min="2" max="2" width="21.42578125" customWidth="1"/>
    <col min="6" max="6" width="12.28515625" bestFit="1" customWidth="1"/>
  </cols>
  <sheetData>
    <row r="2" spans="2:11" x14ac:dyDescent="0.25">
      <c r="B2" s="89" t="s">
        <v>76</v>
      </c>
      <c r="C2" s="90"/>
      <c r="D2" s="90"/>
      <c r="E2" s="91"/>
      <c r="F2" s="87" t="s">
        <v>77</v>
      </c>
      <c r="G2" s="87"/>
      <c r="H2" s="87"/>
      <c r="I2" s="87"/>
      <c r="J2" s="87"/>
      <c r="K2" s="87"/>
    </row>
    <row r="3" spans="2:11" x14ac:dyDescent="0.25">
      <c r="B3" s="92"/>
      <c r="C3" s="93"/>
      <c r="D3" s="93"/>
      <c r="E3" s="94"/>
      <c r="F3" s="88" t="s">
        <v>78</v>
      </c>
      <c r="G3" s="88"/>
      <c r="H3" s="88"/>
      <c r="I3" s="88"/>
      <c r="J3" s="88"/>
      <c r="K3" s="88"/>
    </row>
    <row r="4" spans="2:11" x14ac:dyDescent="0.25">
      <c r="B4" s="95"/>
      <c r="C4" s="96"/>
      <c r="D4" s="96"/>
      <c r="E4" s="97"/>
      <c r="F4" s="20" t="s">
        <v>208</v>
      </c>
      <c r="G4" s="20" t="s">
        <v>79</v>
      </c>
      <c r="H4" s="20" t="s">
        <v>80</v>
      </c>
      <c r="I4" s="20" t="s">
        <v>81</v>
      </c>
      <c r="J4" s="20" t="s">
        <v>82</v>
      </c>
      <c r="K4" s="20" t="s">
        <v>83</v>
      </c>
    </row>
    <row r="5" spans="2:11" x14ac:dyDescent="0.25">
      <c r="B5" s="21" t="s">
        <v>84</v>
      </c>
      <c r="C5" s="22">
        <f>C6+C7-C8+C9+C10</f>
        <v>0</v>
      </c>
      <c r="D5" s="22">
        <f t="shared" ref="D5:K5" si="0">D6+D7-D8+D9+D10</f>
        <v>0</v>
      </c>
      <c r="E5" s="22">
        <f t="shared" si="0"/>
        <v>0</v>
      </c>
      <c r="F5" s="22">
        <f t="shared" si="0"/>
        <v>0</v>
      </c>
      <c r="G5" s="22">
        <f t="shared" si="0"/>
        <v>0</v>
      </c>
      <c r="H5" s="22">
        <f t="shared" si="0"/>
        <v>0</v>
      </c>
      <c r="I5" s="22">
        <f t="shared" si="0"/>
        <v>0</v>
      </c>
      <c r="J5" s="22">
        <f t="shared" si="0"/>
        <v>0</v>
      </c>
      <c r="K5" s="22">
        <f t="shared" si="0"/>
        <v>0</v>
      </c>
    </row>
    <row r="6" spans="2:11" x14ac:dyDescent="0.25">
      <c r="B6" s="23" t="s">
        <v>85</v>
      </c>
      <c r="C6" s="24">
        <v>0</v>
      </c>
      <c r="D6" s="24">
        <v>0</v>
      </c>
      <c r="E6" s="24">
        <v>0</v>
      </c>
      <c r="F6" s="24">
        <v>0</v>
      </c>
      <c r="G6" s="24">
        <v>0</v>
      </c>
      <c r="H6" s="24">
        <v>0</v>
      </c>
      <c r="I6" s="24">
        <v>0</v>
      </c>
      <c r="J6" s="24">
        <v>0</v>
      </c>
      <c r="K6" s="24">
        <v>0</v>
      </c>
    </row>
    <row r="7" spans="2:11" ht="25.5" x14ac:dyDescent="0.25">
      <c r="B7" s="23" t="s">
        <v>86</v>
      </c>
      <c r="C7" s="24">
        <v>0</v>
      </c>
      <c r="D7" s="24">
        <v>0</v>
      </c>
      <c r="E7" s="24">
        <v>0</v>
      </c>
      <c r="F7" s="24">
        <v>0</v>
      </c>
      <c r="G7" s="24">
        <v>0</v>
      </c>
      <c r="H7" s="24">
        <v>0</v>
      </c>
      <c r="I7" s="24">
        <v>0</v>
      </c>
      <c r="J7" s="24">
        <v>0</v>
      </c>
      <c r="K7" s="24">
        <v>0</v>
      </c>
    </row>
    <row r="8" spans="2:11" ht="25.5" x14ac:dyDescent="0.25">
      <c r="B8" s="23" t="s">
        <v>87</v>
      </c>
      <c r="C8" s="24">
        <v>0</v>
      </c>
      <c r="D8" s="24">
        <v>0</v>
      </c>
      <c r="E8" s="24">
        <v>0</v>
      </c>
      <c r="F8" s="24">
        <v>0</v>
      </c>
      <c r="G8" s="24">
        <v>0</v>
      </c>
      <c r="H8" s="24">
        <v>0</v>
      </c>
      <c r="I8" s="24">
        <v>0</v>
      </c>
      <c r="J8" s="24">
        <v>0</v>
      </c>
      <c r="K8" s="24">
        <v>0</v>
      </c>
    </row>
    <row r="9" spans="2:11" ht="76.5" x14ac:dyDescent="0.25">
      <c r="B9" s="23" t="s">
        <v>88</v>
      </c>
      <c r="C9" s="24">
        <v>0</v>
      </c>
      <c r="D9" s="24">
        <v>0</v>
      </c>
      <c r="E9" s="24">
        <v>0</v>
      </c>
      <c r="F9" s="24">
        <v>0</v>
      </c>
      <c r="G9" s="24">
        <v>0</v>
      </c>
      <c r="H9" s="24">
        <v>0</v>
      </c>
      <c r="I9" s="24">
        <v>0</v>
      </c>
      <c r="J9" s="24">
        <v>0</v>
      </c>
      <c r="K9" s="24">
        <v>0</v>
      </c>
    </row>
    <row r="10" spans="2:11" ht="38.25" x14ac:dyDescent="0.25">
      <c r="B10" s="23" t="s">
        <v>89</v>
      </c>
      <c r="C10" s="24">
        <v>0</v>
      </c>
      <c r="D10" s="24">
        <v>0</v>
      </c>
      <c r="E10" s="24">
        <v>0</v>
      </c>
      <c r="F10" s="24">
        <v>0</v>
      </c>
      <c r="G10" s="24">
        <v>0</v>
      </c>
      <c r="H10" s="24">
        <v>0</v>
      </c>
      <c r="I10" s="24">
        <v>0</v>
      </c>
      <c r="J10" s="24">
        <v>0</v>
      </c>
      <c r="K10" s="24">
        <v>0</v>
      </c>
    </row>
    <row r="11" spans="2:11" ht="51" x14ac:dyDescent="0.25">
      <c r="B11" s="3" t="s">
        <v>90</v>
      </c>
      <c r="C11" s="24">
        <v>0</v>
      </c>
      <c r="D11" s="24">
        <v>0</v>
      </c>
      <c r="E11" s="24">
        <v>0</v>
      </c>
      <c r="F11" s="24">
        <v>0</v>
      </c>
      <c r="G11" s="24">
        <v>0</v>
      </c>
      <c r="H11" s="24">
        <v>0</v>
      </c>
      <c r="I11" s="24">
        <v>0</v>
      </c>
      <c r="J11" s="24">
        <v>0</v>
      </c>
      <c r="K11" s="24">
        <v>0</v>
      </c>
    </row>
    <row r="12" spans="2:11" ht="38.25" x14ac:dyDescent="0.25">
      <c r="B12" s="3" t="s">
        <v>91</v>
      </c>
      <c r="C12" s="24">
        <v>0</v>
      </c>
      <c r="D12" s="24">
        <v>0</v>
      </c>
      <c r="E12" s="24">
        <v>0</v>
      </c>
      <c r="F12" s="24">
        <v>0</v>
      </c>
      <c r="G12" s="24">
        <v>0</v>
      </c>
      <c r="H12" s="24">
        <v>0</v>
      </c>
      <c r="I12" s="24">
        <v>0</v>
      </c>
      <c r="J12" s="24">
        <v>0</v>
      </c>
      <c r="K12" s="24">
        <v>0</v>
      </c>
    </row>
    <row r="13" spans="2:11" ht="38.25" x14ac:dyDescent="0.25">
      <c r="B13" s="3" t="s">
        <v>92</v>
      </c>
      <c r="C13" s="24">
        <v>0</v>
      </c>
      <c r="D13" s="24">
        <v>0</v>
      </c>
      <c r="E13" s="24">
        <v>0</v>
      </c>
      <c r="F13" s="24">
        <v>0</v>
      </c>
      <c r="G13" s="24">
        <v>0</v>
      </c>
      <c r="H13" s="24">
        <v>0</v>
      </c>
      <c r="I13" s="24">
        <v>0</v>
      </c>
      <c r="J13" s="24">
        <v>0</v>
      </c>
      <c r="K13" s="24">
        <v>0</v>
      </c>
    </row>
    <row r="14" spans="2:11" ht="25.5" x14ac:dyDescent="0.25">
      <c r="B14" s="3" t="s">
        <v>93</v>
      </c>
      <c r="C14" s="24">
        <v>0</v>
      </c>
      <c r="D14" s="24">
        <v>0</v>
      </c>
      <c r="E14" s="24">
        <v>0</v>
      </c>
      <c r="F14" s="24">
        <v>0</v>
      </c>
      <c r="G14" s="24">
        <v>0</v>
      </c>
      <c r="H14" s="24">
        <v>0</v>
      </c>
      <c r="I14" s="24">
        <v>0</v>
      </c>
      <c r="J14" s="24">
        <v>0</v>
      </c>
      <c r="K14" s="24">
        <v>0</v>
      </c>
    </row>
    <row r="15" spans="2:11" ht="25.5" x14ac:dyDescent="0.25">
      <c r="B15" s="3" t="s">
        <v>94</v>
      </c>
      <c r="C15" s="24">
        <v>0</v>
      </c>
      <c r="D15" s="24">
        <v>0</v>
      </c>
      <c r="E15" s="24">
        <v>0</v>
      </c>
      <c r="F15" s="24">
        <v>0</v>
      </c>
      <c r="G15" s="24">
        <v>0</v>
      </c>
      <c r="H15" s="24">
        <v>0</v>
      </c>
      <c r="I15" s="24">
        <v>0</v>
      </c>
      <c r="J15" s="24">
        <v>0</v>
      </c>
      <c r="K15" s="24">
        <v>0</v>
      </c>
    </row>
    <row r="16" spans="2:11" ht="25.5" x14ac:dyDescent="0.25">
      <c r="B16" s="3" t="s">
        <v>95</v>
      </c>
      <c r="C16" s="24">
        <v>0</v>
      </c>
      <c r="D16" s="24">
        <v>0</v>
      </c>
      <c r="E16" s="24">
        <v>0</v>
      </c>
      <c r="F16" s="24">
        <v>0</v>
      </c>
      <c r="G16" s="24">
        <v>0</v>
      </c>
      <c r="H16" s="24">
        <v>0</v>
      </c>
      <c r="I16" s="24">
        <v>0</v>
      </c>
      <c r="J16" s="24">
        <v>0</v>
      </c>
      <c r="K16" s="24">
        <v>0</v>
      </c>
    </row>
    <row r="17" spans="2:11" ht="25.5" x14ac:dyDescent="0.25">
      <c r="B17" s="3" t="s">
        <v>96</v>
      </c>
      <c r="C17" s="17">
        <f>C5+C11+C12+C13+C14+C15+C16</f>
        <v>0</v>
      </c>
      <c r="D17" s="17">
        <f t="shared" ref="D17:H17" si="1">D5+D11+D12+D13+D14+D15+D16</f>
        <v>0</v>
      </c>
      <c r="E17" s="17">
        <f t="shared" si="1"/>
        <v>0</v>
      </c>
      <c r="F17" s="17">
        <f t="shared" si="1"/>
        <v>0</v>
      </c>
      <c r="G17" s="17">
        <f t="shared" si="1"/>
        <v>0</v>
      </c>
      <c r="H17" s="17">
        <f t="shared" si="1"/>
        <v>0</v>
      </c>
      <c r="I17" s="17">
        <f>I5+I11+I12+I13+I14+I15+I16</f>
        <v>0</v>
      </c>
      <c r="J17" s="17">
        <f t="shared" ref="J17" si="2">J5+J11+J12+J13+J14+J15+J16</f>
        <v>0</v>
      </c>
      <c r="K17" s="17">
        <f>K5+K11+K12+K13+K14+K15+K16</f>
        <v>0</v>
      </c>
    </row>
    <row r="18" spans="2:11" ht="38.25" x14ac:dyDescent="0.25">
      <c r="B18" s="25" t="s">
        <v>97</v>
      </c>
      <c r="C18" s="24">
        <v>0</v>
      </c>
      <c r="D18" s="24">
        <v>0</v>
      </c>
      <c r="E18" s="24">
        <v>0</v>
      </c>
      <c r="F18" s="24">
        <v>0</v>
      </c>
      <c r="G18" s="24">
        <v>0</v>
      </c>
      <c r="H18" s="24">
        <v>0</v>
      </c>
      <c r="I18" s="24">
        <v>0</v>
      </c>
      <c r="J18" s="24">
        <v>0</v>
      </c>
      <c r="K18" s="24">
        <v>0</v>
      </c>
    </row>
    <row r="19" spans="2:11" x14ac:dyDescent="0.25">
      <c r="B19" s="25" t="s">
        <v>98</v>
      </c>
      <c r="C19" s="24">
        <v>0</v>
      </c>
      <c r="D19" s="24">
        <v>0</v>
      </c>
      <c r="E19" s="24">
        <v>0</v>
      </c>
      <c r="F19" s="24">
        <v>0</v>
      </c>
      <c r="G19" s="24">
        <v>0</v>
      </c>
      <c r="H19" s="24">
        <v>0</v>
      </c>
      <c r="I19" s="24">
        <v>0</v>
      </c>
      <c r="J19" s="24">
        <v>0</v>
      </c>
      <c r="K19" s="24">
        <v>0</v>
      </c>
    </row>
    <row r="20" spans="2:11" ht="25.5" x14ac:dyDescent="0.25">
      <c r="B20" s="25" t="s">
        <v>99</v>
      </c>
      <c r="C20" s="24">
        <v>0</v>
      </c>
      <c r="D20" s="24">
        <v>0</v>
      </c>
      <c r="E20" s="24">
        <v>0</v>
      </c>
      <c r="F20" s="24">
        <v>0</v>
      </c>
      <c r="G20" s="24">
        <v>0</v>
      </c>
      <c r="H20" s="24">
        <v>0</v>
      </c>
      <c r="I20" s="24">
        <v>0</v>
      </c>
      <c r="J20" s="24">
        <v>0</v>
      </c>
      <c r="K20" s="24">
        <v>0</v>
      </c>
    </row>
    <row r="21" spans="2:11" ht="25.5" x14ac:dyDescent="0.25">
      <c r="B21" s="25" t="s">
        <v>100</v>
      </c>
      <c r="C21" s="24">
        <v>0</v>
      </c>
      <c r="D21" s="24">
        <v>0</v>
      </c>
      <c r="E21" s="24">
        <v>0</v>
      </c>
      <c r="F21" s="24">
        <v>0</v>
      </c>
      <c r="G21" s="24">
        <v>0</v>
      </c>
      <c r="H21" s="24">
        <v>0</v>
      </c>
      <c r="I21" s="24"/>
      <c r="J21" s="24">
        <v>0</v>
      </c>
      <c r="K21" s="24">
        <v>0</v>
      </c>
    </row>
    <row r="22" spans="2:11" ht="25.5" x14ac:dyDescent="0.25">
      <c r="B22" s="25" t="s">
        <v>101</v>
      </c>
      <c r="C22" s="24">
        <v>0</v>
      </c>
      <c r="D22" s="24">
        <v>0</v>
      </c>
      <c r="E22" s="24">
        <v>0</v>
      </c>
      <c r="F22" s="24">
        <v>0</v>
      </c>
      <c r="G22" s="24">
        <v>0</v>
      </c>
      <c r="H22" s="24">
        <v>0</v>
      </c>
      <c r="I22" s="24">
        <v>0</v>
      </c>
      <c r="J22" s="24">
        <v>0</v>
      </c>
      <c r="K22" s="24">
        <v>0</v>
      </c>
    </row>
    <row r="23" spans="2:11" ht="25.5" x14ac:dyDescent="0.25">
      <c r="B23" s="25" t="s">
        <v>102</v>
      </c>
      <c r="C23" s="26">
        <f>C24+C25</f>
        <v>0</v>
      </c>
      <c r="D23" s="26">
        <f t="shared" ref="D23:H23" si="3">D24+D25</f>
        <v>0</v>
      </c>
      <c r="E23" s="26">
        <f t="shared" si="3"/>
        <v>0</v>
      </c>
      <c r="F23" s="26">
        <f t="shared" si="3"/>
        <v>0</v>
      </c>
      <c r="G23" s="26">
        <f t="shared" si="3"/>
        <v>0</v>
      </c>
      <c r="H23" s="26">
        <f t="shared" si="3"/>
        <v>0</v>
      </c>
      <c r="I23" s="26">
        <f>I24+I25</f>
        <v>0</v>
      </c>
      <c r="J23" s="26">
        <f t="shared" ref="J23" si="4">J24+J25</f>
        <v>0</v>
      </c>
      <c r="K23" s="26">
        <f>K24+K25</f>
        <v>0</v>
      </c>
    </row>
    <row r="24" spans="2:11" x14ac:dyDescent="0.25">
      <c r="B24" s="25" t="s">
        <v>103</v>
      </c>
      <c r="C24" s="24">
        <v>0</v>
      </c>
      <c r="D24" s="24">
        <v>0</v>
      </c>
      <c r="E24" s="24">
        <v>0</v>
      </c>
      <c r="F24" s="24">
        <v>0</v>
      </c>
      <c r="G24" s="24">
        <v>0</v>
      </c>
      <c r="H24" s="24">
        <v>0</v>
      </c>
      <c r="I24" s="24">
        <v>0</v>
      </c>
      <c r="J24" s="24">
        <v>0</v>
      </c>
      <c r="K24" s="24">
        <v>0</v>
      </c>
    </row>
    <row r="25" spans="2:11" ht="25.5" x14ac:dyDescent="0.25">
      <c r="B25" s="25" t="s">
        <v>104</v>
      </c>
      <c r="C25" s="24">
        <v>0</v>
      </c>
      <c r="D25" s="24">
        <v>0</v>
      </c>
      <c r="E25" s="24">
        <v>0</v>
      </c>
      <c r="F25" s="24">
        <v>0</v>
      </c>
      <c r="G25" s="24">
        <v>0</v>
      </c>
      <c r="H25" s="24">
        <v>0</v>
      </c>
      <c r="I25" s="24">
        <v>0</v>
      </c>
      <c r="J25" s="24">
        <v>0</v>
      </c>
      <c r="K25" s="24">
        <v>0</v>
      </c>
    </row>
    <row r="26" spans="2:11" ht="38.25" x14ac:dyDescent="0.25">
      <c r="B26" s="25" t="s">
        <v>105</v>
      </c>
      <c r="C26" s="24">
        <v>0</v>
      </c>
      <c r="D26" s="24">
        <v>0</v>
      </c>
      <c r="E26" s="24">
        <v>0</v>
      </c>
      <c r="F26" s="24">
        <v>0</v>
      </c>
      <c r="G26" s="24">
        <v>0</v>
      </c>
      <c r="H26" s="24">
        <v>0</v>
      </c>
      <c r="I26" s="24">
        <v>0</v>
      </c>
      <c r="J26" s="24">
        <v>0</v>
      </c>
      <c r="K26" s="24">
        <v>0</v>
      </c>
    </row>
    <row r="27" spans="2:11" ht="38.25" x14ac:dyDescent="0.25">
      <c r="B27" s="25" t="s">
        <v>106</v>
      </c>
      <c r="C27" s="24">
        <v>0</v>
      </c>
      <c r="D27" s="24">
        <v>0</v>
      </c>
      <c r="E27" s="24">
        <v>0</v>
      </c>
      <c r="F27" s="24">
        <v>0</v>
      </c>
      <c r="G27" s="24">
        <v>0</v>
      </c>
      <c r="H27" s="24">
        <v>0</v>
      </c>
      <c r="I27" s="24">
        <v>0</v>
      </c>
      <c r="J27" s="24">
        <v>0</v>
      </c>
      <c r="K27" s="24">
        <v>0</v>
      </c>
    </row>
    <row r="28" spans="2:11" ht="25.5" x14ac:dyDescent="0.25">
      <c r="B28" s="25" t="s">
        <v>107</v>
      </c>
      <c r="C28" s="24">
        <v>0</v>
      </c>
      <c r="D28" s="24">
        <v>0</v>
      </c>
      <c r="E28" s="24">
        <v>0</v>
      </c>
      <c r="F28" s="24">
        <v>0</v>
      </c>
      <c r="G28" s="24">
        <v>0</v>
      </c>
      <c r="H28" s="24">
        <v>0</v>
      </c>
      <c r="I28" s="24">
        <v>0</v>
      </c>
      <c r="J28" s="24">
        <v>0</v>
      </c>
      <c r="K28" s="24">
        <v>0</v>
      </c>
    </row>
    <row r="29" spans="2:11" ht="25.5" x14ac:dyDescent="0.25">
      <c r="B29" s="25" t="s">
        <v>108</v>
      </c>
      <c r="C29" s="24">
        <v>0</v>
      </c>
      <c r="D29" s="24">
        <v>0</v>
      </c>
      <c r="E29" s="24">
        <v>0</v>
      </c>
      <c r="F29" s="24">
        <v>0</v>
      </c>
      <c r="G29" s="24">
        <v>0</v>
      </c>
      <c r="H29" s="24">
        <v>0</v>
      </c>
      <c r="I29" s="24">
        <v>0</v>
      </c>
      <c r="J29" s="24">
        <v>0</v>
      </c>
      <c r="K29" s="24">
        <v>0</v>
      </c>
    </row>
    <row r="30" spans="2:11" ht="25.5" x14ac:dyDescent="0.25">
      <c r="B30" s="3" t="s">
        <v>109</v>
      </c>
      <c r="C30" s="17">
        <f>SUM(C18:C21)-C22+C23+C26+C27+C28+C29</f>
        <v>0</v>
      </c>
      <c r="D30" s="17">
        <f t="shared" ref="D30:E30" si="5">SUM(D18:D21)-D22+D23+D26+D27+D28+D29</f>
        <v>0</v>
      </c>
      <c r="E30" s="17">
        <f t="shared" si="5"/>
        <v>0</v>
      </c>
      <c r="F30" s="17">
        <f t="shared" ref="F30:I30" si="6">SUM(F18:F21)-F22+F23+F26+F27+F28+F29</f>
        <v>0</v>
      </c>
      <c r="G30" s="17">
        <f t="shared" si="6"/>
        <v>0</v>
      </c>
      <c r="H30" s="17">
        <f t="shared" si="6"/>
        <v>0</v>
      </c>
      <c r="I30" s="17">
        <f t="shared" si="6"/>
        <v>0</v>
      </c>
      <c r="J30" s="17">
        <f t="shared" ref="J30:K30" si="7">SUM(J18:J21)-J22+J23+J26+J27+J28+J29</f>
        <v>0</v>
      </c>
      <c r="K30" s="17">
        <f t="shared" si="7"/>
        <v>0</v>
      </c>
    </row>
    <row r="31" spans="2:11" x14ac:dyDescent="0.25">
      <c r="B31" s="3" t="s">
        <v>110</v>
      </c>
      <c r="C31" s="17">
        <f>C17-C30</f>
        <v>0</v>
      </c>
      <c r="D31" s="17">
        <f t="shared" ref="D31:K31" si="8">D17-D30</f>
        <v>0</v>
      </c>
      <c r="E31" s="17">
        <f t="shared" si="8"/>
        <v>0</v>
      </c>
      <c r="F31" s="17">
        <f t="shared" si="8"/>
        <v>0</v>
      </c>
      <c r="G31" s="17">
        <f t="shared" si="8"/>
        <v>0</v>
      </c>
      <c r="H31" s="17">
        <f t="shared" si="8"/>
        <v>0</v>
      </c>
      <c r="I31" s="17">
        <f t="shared" si="8"/>
        <v>0</v>
      </c>
      <c r="J31" s="17">
        <f t="shared" si="8"/>
        <v>0</v>
      </c>
      <c r="K31" s="17">
        <f t="shared" si="8"/>
        <v>0</v>
      </c>
    </row>
    <row r="32" spans="2:11" ht="25.5" x14ac:dyDescent="0.25">
      <c r="B32" s="27" t="s">
        <v>111</v>
      </c>
      <c r="C32" s="28">
        <f t="shared" ref="C32:K32" si="9">IF(C17-C30&gt;0,C17-C30,0)</f>
        <v>0</v>
      </c>
      <c r="D32" s="28">
        <f t="shared" si="9"/>
        <v>0</v>
      </c>
      <c r="E32" s="28">
        <f t="shared" si="9"/>
        <v>0</v>
      </c>
      <c r="F32" s="28">
        <f t="shared" si="9"/>
        <v>0</v>
      </c>
      <c r="G32" s="28">
        <f t="shared" si="9"/>
        <v>0</v>
      </c>
      <c r="H32" s="28">
        <f t="shared" si="9"/>
        <v>0</v>
      </c>
      <c r="I32" s="28">
        <f t="shared" si="9"/>
        <v>0</v>
      </c>
      <c r="J32" s="28">
        <f t="shared" si="9"/>
        <v>0</v>
      </c>
      <c r="K32" s="28">
        <f t="shared" si="9"/>
        <v>0</v>
      </c>
    </row>
    <row r="33" spans="2:11" ht="25.5" x14ac:dyDescent="0.25">
      <c r="B33" s="25" t="s">
        <v>112</v>
      </c>
      <c r="C33" s="29">
        <f t="shared" ref="C33:K33" si="10">IF(C17-C30&lt;0,-C17+C30,0)</f>
        <v>0</v>
      </c>
      <c r="D33" s="29">
        <f t="shared" si="10"/>
        <v>0</v>
      </c>
      <c r="E33" s="29">
        <f t="shared" si="10"/>
        <v>0</v>
      </c>
      <c r="F33" s="29">
        <f t="shared" si="10"/>
        <v>0</v>
      </c>
      <c r="G33" s="29">
        <f t="shared" si="10"/>
        <v>0</v>
      </c>
      <c r="H33" s="29">
        <f t="shared" si="10"/>
        <v>0</v>
      </c>
      <c r="I33" s="29">
        <f t="shared" si="10"/>
        <v>0</v>
      </c>
      <c r="J33" s="29">
        <f t="shared" si="10"/>
        <v>0</v>
      </c>
      <c r="K33" s="29">
        <f t="shared" si="10"/>
        <v>0</v>
      </c>
    </row>
    <row r="34" spans="2:11" ht="25.5" x14ac:dyDescent="0.25">
      <c r="B34" s="25" t="s">
        <v>113</v>
      </c>
      <c r="C34" s="24">
        <v>0</v>
      </c>
      <c r="D34" s="24">
        <v>0</v>
      </c>
      <c r="E34" s="24">
        <v>0</v>
      </c>
      <c r="F34" s="24">
        <v>0</v>
      </c>
      <c r="G34" s="24">
        <v>0</v>
      </c>
      <c r="H34" s="24">
        <v>0</v>
      </c>
      <c r="I34" s="24">
        <v>0</v>
      </c>
      <c r="J34" s="24">
        <v>0</v>
      </c>
      <c r="K34" s="24">
        <v>0</v>
      </c>
    </row>
    <row r="35" spans="2:11" x14ac:dyDescent="0.25">
      <c r="B35" s="25" t="s">
        <v>114</v>
      </c>
      <c r="C35" s="24">
        <v>0</v>
      </c>
      <c r="D35" s="24">
        <v>0</v>
      </c>
      <c r="E35" s="24">
        <v>0</v>
      </c>
      <c r="F35" s="24">
        <v>0</v>
      </c>
      <c r="G35" s="24">
        <v>0</v>
      </c>
      <c r="H35" s="24">
        <v>0</v>
      </c>
      <c r="I35" s="24">
        <v>0</v>
      </c>
      <c r="J35" s="24">
        <v>0</v>
      </c>
      <c r="K35" s="24">
        <v>0</v>
      </c>
    </row>
    <row r="36" spans="2:11" ht="38.25" x14ac:dyDescent="0.25">
      <c r="B36" s="25" t="s">
        <v>115</v>
      </c>
      <c r="C36" s="24">
        <v>0</v>
      </c>
      <c r="D36" s="24">
        <v>0</v>
      </c>
      <c r="E36" s="24">
        <v>0</v>
      </c>
      <c r="F36" s="24">
        <v>0</v>
      </c>
      <c r="G36" s="24">
        <v>0</v>
      </c>
      <c r="H36" s="24">
        <v>0</v>
      </c>
      <c r="I36" s="24">
        <v>0</v>
      </c>
      <c r="J36" s="24">
        <v>0</v>
      </c>
      <c r="K36" s="24">
        <v>0</v>
      </c>
    </row>
    <row r="37" spans="2:11" ht="25.5" x14ac:dyDescent="0.25">
      <c r="B37" s="25" t="s">
        <v>116</v>
      </c>
      <c r="C37" s="24">
        <v>0</v>
      </c>
      <c r="D37" s="24">
        <v>0</v>
      </c>
      <c r="E37" s="24">
        <v>0</v>
      </c>
      <c r="F37" s="24">
        <v>0</v>
      </c>
      <c r="G37" s="24">
        <v>0</v>
      </c>
      <c r="H37" s="24">
        <v>0</v>
      </c>
      <c r="I37" s="24">
        <v>0</v>
      </c>
      <c r="J37" s="24">
        <v>0</v>
      </c>
      <c r="K37" s="24">
        <v>0</v>
      </c>
    </row>
    <row r="38" spans="2:11" x14ac:dyDescent="0.25">
      <c r="B38" s="3" t="s">
        <v>117</v>
      </c>
      <c r="C38" s="30">
        <f>C37+C36+C35+C34</f>
        <v>0</v>
      </c>
      <c r="D38" s="30">
        <f t="shared" ref="D38:K38" si="11">D37+D36+D35+D34</f>
        <v>0</v>
      </c>
      <c r="E38" s="30">
        <f t="shared" si="11"/>
        <v>0</v>
      </c>
      <c r="F38" s="30">
        <f t="shared" si="11"/>
        <v>0</v>
      </c>
      <c r="G38" s="30">
        <f t="shared" si="11"/>
        <v>0</v>
      </c>
      <c r="H38" s="30">
        <f t="shared" si="11"/>
        <v>0</v>
      </c>
      <c r="I38" s="30">
        <f t="shared" si="11"/>
        <v>0</v>
      </c>
      <c r="J38" s="30">
        <f t="shared" si="11"/>
        <v>0</v>
      </c>
      <c r="K38" s="30">
        <f t="shared" si="11"/>
        <v>0</v>
      </c>
    </row>
    <row r="39" spans="2:11" ht="63.75" x14ac:dyDescent="0.25">
      <c r="B39" s="25" t="s">
        <v>118</v>
      </c>
      <c r="C39" s="24">
        <v>0</v>
      </c>
      <c r="D39" s="24">
        <v>0</v>
      </c>
      <c r="E39" s="24">
        <v>0</v>
      </c>
      <c r="F39" s="24">
        <v>0</v>
      </c>
      <c r="G39" s="24">
        <v>0</v>
      </c>
      <c r="H39" s="24">
        <v>0</v>
      </c>
      <c r="I39" s="24">
        <v>0</v>
      </c>
      <c r="J39" s="24">
        <v>0</v>
      </c>
      <c r="K39" s="24">
        <v>0</v>
      </c>
    </row>
    <row r="40" spans="2:11" ht="25.5" x14ac:dyDescent="0.25">
      <c r="B40" s="25" t="s">
        <v>119</v>
      </c>
      <c r="C40" s="24">
        <v>0</v>
      </c>
      <c r="D40" s="24">
        <v>0</v>
      </c>
      <c r="E40" s="24">
        <v>0</v>
      </c>
      <c r="F40" s="24">
        <v>0</v>
      </c>
      <c r="G40" s="24">
        <v>0</v>
      </c>
      <c r="H40" s="24">
        <v>0</v>
      </c>
      <c r="I40" s="24">
        <v>0</v>
      </c>
      <c r="J40" s="24">
        <v>0</v>
      </c>
      <c r="K40" s="24">
        <v>0</v>
      </c>
    </row>
    <row r="41" spans="2:11" x14ac:dyDescent="0.25">
      <c r="B41" s="25" t="s">
        <v>120</v>
      </c>
      <c r="C41" s="24">
        <v>0</v>
      </c>
      <c r="D41" s="24">
        <v>0</v>
      </c>
      <c r="E41" s="24">
        <v>0</v>
      </c>
      <c r="F41" s="24">
        <v>0</v>
      </c>
      <c r="G41" s="24">
        <v>0</v>
      </c>
      <c r="H41" s="24">
        <v>0</v>
      </c>
      <c r="I41" s="24">
        <v>0</v>
      </c>
      <c r="J41" s="24">
        <v>0</v>
      </c>
      <c r="K41" s="24">
        <v>0</v>
      </c>
    </row>
    <row r="42" spans="2:11" x14ac:dyDescent="0.25">
      <c r="B42" s="3" t="s">
        <v>121</v>
      </c>
      <c r="C42" s="17">
        <f>SUM(C39:C41)</f>
        <v>0</v>
      </c>
      <c r="D42" s="17">
        <f t="shared" ref="D42:K42" si="12">SUM(D39:D41)</f>
        <v>0</v>
      </c>
      <c r="E42" s="17">
        <f t="shared" si="12"/>
        <v>0</v>
      </c>
      <c r="F42" s="17">
        <f t="shared" si="12"/>
        <v>0</v>
      </c>
      <c r="G42" s="17">
        <f t="shared" si="12"/>
        <v>0</v>
      </c>
      <c r="H42" s="17">
        <f t="shared" si="12"/>
        <v>0</v>
      </c>
      <c r="I42" s="17">
        <f t="shared" si="12"/>
        <v>0</v>
      </c>
      <c r="J42" s="17">
        <f t="shared" si="12"/>
        <v>0</v>
      </c>
      <c r="K42" s="17">
        <f t="shared" si="12"/>
        <v>0</v>
      </c>
    </row>
    <row r="43" spans="2:11" x14ac:dyDescent="0.25">
      <c r="B43" s="3" t="s">
        <v>122</v>
      </c>
      <c r="C43" s="17">
        <f>C38-C42</f>
        <v>0</v>
      </c>
      <c r="D43" s="17">
        <f t="shared" ref="D43:K43" si="13">D38-D42</f>
        <v>0</v>
      </c>
      <c r="E43" s="17">
        <f t="shared" si="13"/>
        <v>0</v>
      </c>
      <c r="F43" s="17">
        <f t="shared" si="13"/>
        <v>0</v>
      </c>
      <c r="G43" s="17">
        <f t="shared" si="13"/>
        <v>0</v>
      </c>
      <c r="H43" s="17">
        <f t="shared" si="13"/>
        <v>0</v>
      </c>
      <c r="I43" s="17">
        <f t="shared" si="13"/>
        <v>0</v>
      </c>
      <c r="J43" s="17">
        <f t="shared" si="13"/>
        <v>0</v>
      </c>
      <c r="K43" s="17">
        <f t="shared" si="13"/>
        <v>0</v>
      </c>
    </row>
    <row r="44" spans="2:11" ht="25.5" x14ac:dyDescent="0.25">
      <c r="B44" s="25" t="s">
        <v>123</v>
      </c>
      <c r="C44" s="29" t="str">
        <f>IF(C38-C42&gt;0,C38-C42,"")</f>
        <v/>
      </c>
      <c r="D44" s="29" t="str">
        <f t="shared" ref="D44:K44" si="14">IF(D38-D42&gt;0,D38-D42,"")</f>
        <v/>
      </c>
      <c r="E44" s="29" t="str">
        <f t="shared" si="14"/>
        <v/>
      </c>
      <c r="F44" s="29" t="str">
        <f t="shared" si="14"/>
        <v/>
      </c>
      <c r="G44" s="29" t="str">
        <f t="shared" si="14"/>
        <v/>
      </c>
      <c r="H44" s="29" t="str">
        <f t="shared" si="14"/>
        <v/>
      </c>
      <c r="I44" s="29" t="str">
        <f t="shared" si="14"/>
        <v/>
      </c>
      <c r="J44" s="29" t="str">
        <f t="shared" si="14"/>
        <v/>
      </c>
      <c r="K44" s="29" t="str">
        <f t="shared" si="14"/>
        <v/>
      </c>
    </row>
    <row r="45" spans="2:11" ht="25.5" x14ac:dyDescent="0.25">
      <c r="B45" s="25" t="s">
        <v>124</v>
      </c>
      <c r="C45" s="29" t="str">
        <f>IF(C38-C42&lt;0,-C38+C42,"")</f>
        <v/>
      </c>
      <c r="D45" s="29" t="str">
        <f t="shared" ref="D45:K45" si="15">IF(D38-D42&lt;0,-D38+D42,"")</f>
        <v/>
      </c>
      <c r="E45" s="29" t="str">
        <f t="shared" si="15"/>
        <v/>
      </c>
      <c r="F45" s="29" t="str">
        <f t="shared" si="15"/>
        <v/>
      </c>
      <c r="G45" s="29" t="str">
        <f t="shared" si="15"/>
        <v/>
      </c>
      <c r="H45" s="29" t="str">
        <f t="shared" si="15"/>
        <v/>
      </c>
      <c r="I45" s="29" t="str">
        <f t="shared" si="15"/>
        <v/>
      </c>
      <c r="J45" s="29" t="str">
        <f t="shared" si="15"/>
        <v/>
      </c>
      <c r="K45" s="29" t="str">
        <f t="shared" si="15"/>
        <v/>
      </c>
    </row>
    <row r="46" spans="2:11" x14ac:dyDescent="0.25">
      <c r="B46" s="3" t="s">
        <v>125</v>
      </c>
      <c r="C46" s="17">
        <f>C31+C43</f>
        <v>0</v>
      </c>
      <c r="D46" s="17">
        <f t="shared" ref="D46:K46" si="16">D31+D43</f>
        <v>0</v>
      </c>
      <c r="E46" s="17">
        <f t="shared" si="16"/>
        <v>0</v>
      </c>
      <c r="F46" s="17">
        <f t="shared" si="16"/>
        <v>0</v>
      </c>
      <c r="G46" s="17">
        <f t="shared" si="16"/>
        <v>0</v>
      </c>
      <c r="H46" s="17">
        <f t="shared" si="16"/>
        <v>0</v>
      </c>
      <c r="I46" s="17">
        <f t="shared" si="16"/>
        <v>0</v>
      </c>
      <c r="J46" s="17">
        <f t="shared" si="16"/>
        <v>0</v>
      </c>
      <c r="K46" s="17">
        <f t="shared" si="16"/>
        <v>0</v>
      </c>
    </row>
    <row r="47" spans="2:11" x14ac:dyDescent="0.25">
      <c r="B47" s="25" t="s">
        <v>126</v>
      </c>
      <c r="C47" s="29" t="str">
        <f>IF(C31+C43&gt;0,C31+C43,"")</f>
        <v/>
      </c>
      <c r="D47" s="29" t="str">
        <f t="shared" ref="D47:K47" si="17">IF(D31+D43&gt;0,D31+D43,"")</f>
        <v/>
      </c>
      <c r="E47" s="29" t="str">
        <f t="shared" si="17"/>
        <v/>
      </c>
      <c r="F47" s="29" t="str">
        <f t="shared" si="17"/>
        <v/>
      </c>
      <c r="G47" s="29" t="str">
        <f t="shared" si="17"/>
        <v/>
      </c>
      <c r="H47" s="29" t="str">
        <f t="shared" si="17"/>
        <v/>
      </c>
      <c r="I47" s="29" t="str">
        <f t="shared" si="17"/>
        <v/>
      </c>
      <c r="J47" s="29" t="str">
        <f t="shared" si="17"/>
        <v/>
      </c>
      <c r="K47" s="29" t="str">
        <f t="shared" si="17"/>
        <v/>
      </c>
    </row>
    <row r="48" spans="2:11" ht="25.5" x14ac:dyDescent="0.25">
      <c r="B48" s="25" t="s">
        <v>127</v>
      </c>
      <c r="C48" s="29" t="str">
        <f>IF(C31+C43&lt;0,-C31-C43,"")</f>
        <v/>
      </c>
      <c r="D48" s="29" t="str">
        <f t="shared" ref="D48:K48" si="18">IF(D31+D43&lt;0,-D31-D43,"")</f>
        <v/>
      </c>
      <c r="E48" s="30" t="str">
        <f t="shared" si="18"/>
        <v/>
      </c>
      <c r="F48" s="30" t="str">
        <f t="shared" si="18"/>
        <v/>
      </c>
      <c r="G48" s="30" t="str">
        <f t="shared" si="18"/>
        <v/>
      </c>
      <c r="H48" s="30" t="str">
        <f t="shared" si="18"/>
        <v/>
      </c>
      <c r="I48" s="30" t="str">
        <f t="shared" si="18"/>
        <v/>
      </c>
      <c r="J48" s="30" t="str">
        <f t="shared" si="18"/>
        <v/>
      </c>
      <c r="K48" s="30" t="str">
        <f t="shared" si="18"/>
        <v/>
      </c>
    </row>
    <row r="49" spans="2:11" x14ac:dyDescent="0.25">
      <c r="B49" s="3" t="s">
        <v>128</v>
      </c>
      <c r="C49" s="31">
        <v>0</v>
      </c>
      <c r="D49" s="31">
        <v>0</v>
      </c>
      <c r="E49" s="32">
        <v>0</v>
      </c>
      <c r="F49" s="32">
        <v>0</v>
      </c>
      <c r="G49" s="32">
        <v>0</v>
      </c>
      <c r="H49" s="32">
        <v>0</v>
      </c>
      <c r="I49" s="32">
        <v>0</v>
      </c>
      <c r="J49" s="32">
        <v>0</v>
      </c>
      <c r="K49" s="32">
        <v>0</v>
      </c>
    </row>
    <row r="50" spans="2:11" x14ac:dyDescent="0.25">
      <c r="B50" s="3" t="s">
        <v>129</v>
      </c>
      <c r="C50" s="31">
        <v>0</v>
      </c>
      <c r="D50" s="31">
        <v>0</v>
      </c>
      <c r="E50" s="32">
        <v>0</v>
      </c>
      <c r="F50" s="32">
        <v>0</v>
      </c>
      <c r="G50" s="32">
        <v>0</v>
      </c>
      <c r="H50" s="32">
        <v>0</v>
      </c>
      <c r="I50" s="32">
        <v>0</v>
      </c>
      <c r="J50" s="32">
        <v>0</v>
      </c>
      <c r="K50" s="32">
        <v>0</v>
      </c>
    </row>
    <row r="51" spans="2:11" x14ac:dyDescent="0.25">
      <c r="B51" s="3" t="s">
        <v>130</v>
      </c>
      <c r="C51" s="17">
        <f t="shared" ref="C51:K51" si="19">C49-C50</f>
        <v>0</v>
      </c>
      <c r="D51" s="17">
        <f t="shared" si="19"/>
        <v>0</v>
      </c>
      <c r="E51" s="33">
        <f t="shared" si="19"/>
        <v>0</v>
      </c>
      <c r="F51" s="33">
        <f t="shared" si="19"/>
        <v>0</v>
      </c>
      <c r="G51" s="33">
        <f t="shared" si="19"/>
        <v>0</v>
      </c>
      <c r="H51" s="33">
        <f t="shared" si="19"/>
        <v>0</v>
      </c>
      <c r="I51" s="33">
        <f t="shared" si="19"/>
        <v>0</v>
      </c>
      <c r="J51" s="33">
        <f t="shared" si="19"/>
        <v>0</v>
      </c>
      <c r="K51" s="33">
        <f t="shared" si="19"/>
        <v>0</v>
      </c>
    </row>
    <row r="52" spans="2:11" ht="25.5" x14ac:dyDescent="0.25">
      <c r="B52" s="25" t="s">
        <v>131</v>
      </c>
      <c r="C52" s="29" t="str">
        <f t="shared" ref="C52:K52" si="20">IF(C49-C50&gt;0,C49-C50,"")</f>
        <v/>
      </c>
      <c r="D52" s="29" t="str">
        <f t="shared" si="20"/>
        <v/>
      </c>
      <c r="E52" s="29" t="str">
        <f t="shared" si="20"/>
        <v/>
      </c>
      <c r="F52" s="29" t="str">
        <f t="shared" si="20"/>
        <v/>
      </c>
      <c r="G52" s="29" t="str">
        <f t="shared" si="20"/>
        <v/>
      </c>
      <c r="H52" s="29" t="str">
        <f t="shared" si="20"/>
        <v/>
      </c>
      <c r="I52" s="29" t="str">
        <f t="shared" si="20"/>
        <v/>
      </c>
      <c r="J52" s="29" t="str">
        <f t="shared" si="20"/>
        <v/>
      </c>
      <c r="K52" s="29" t="str">
        <f t="shared" si="20"/>
        <v/>
      </c>
    </row>
    <row r="53" spans="2:11" ht="25.5" x14ac:dyDescent="0.25">
      <c r="B53" s="25" t="s">
        <v>132</v>
      </c>
      <c r="C53" s="29" t="str">
        <f t="shared" ref="C53:K53" si="21">IF(C49-C50&lt;0,-C49+C50,"")</f>
        <v/>
      </c>
      <c r="D53" s="29" t="str">
        <f t="shared" si="21"/>
        <v/>
      </c>
      <c r="E53" s="29" t="str">
        <f t="shared" si="21"/>
        <v/>
      </c>
      <c r="F53" s="29" t="str">
        <f t="shared" si="21"/>
        <v/>
      </c>
      <c r="G53" s="29" t="str">
        <f t="shared" si="21"/>
        <v/>
      </c>
      <c r="H53" s="29" t="str">
        <f t="shared" si="21"/>
        <v/>
      </c>
      <c r="I53" s="29" t="str">
        <f t="shared" si="21"/>
        <v/>
      </c>
      <c r="J53" s="29" t="str">
        <f t="shared" si="21"/>
        <v/>
      </c>
      <c r="K53" s="29" t="str">
        <f t="shared" si="21"/>
        <v/>
      </c>
    </row>
    <row r="54" spans="2:11" x14ac:dyDescent="0.25">
      <c r="B54" s="3" t="s">
        <v>133</v>
      </c>
      <c r="C54" s="17">
        <f>C17+C38+C49</f>
        <v>0</v>
      </c>
      <c r="D54" s="17">
        <f t="shared" ref="D54:K54" si="22">D17+D38+D49</f>
        <v>0</v>
      </c>
      <c r="E54" s="17">
        <f t="shared" si="22"/>
        <v>0</v>
      </c>
      <c r="F54" s="17">
        <f t="shared" si="22"/>
        <v>0</v>
      </c>
      <c r="G54" s="17">
        <f t="shared" si="22"/>
        <v>0</v>
      </c>
      <c r="H54" s="17">
        <f t="shared" si="22"/>
        <v>0</v>
      </c>
      <c r="I54" s="17">
        <f t="shared" si="22"/>
        <v>0</v>
      </c>
      <c r="J54" s="17">
        <f t="shared" si="22"/>
        <v>0</v>
      </c>
      <c r="K54" s="17">
        <f t="shared" si="22"/>
        <v>0</v>
      </c>
    </row>
    <row r="55" spans="2:11" x14ac:dyDescent="0.25">
      <c r="B55" s="3" t="s">
        <v>134</v>
      </c>
      <c r="C55" s="17">
        <f>C30+C42+C50</f>
        <v>0</v>
      </c>
      <c r="D55" s="17">
        <f t="shared" ref="D55:K55" si="23">D30+D42+D50</f>
        <v>0</v>
      </c>
      <c r="E55" s="17">
        <f t="shared" si="23"/>
        <v>0</v>
      </c>
      <c r="F55" s="17">
        <f t="shared" si="23"/>
        <v>0</v>
      </c>
      <c r="G55" s="17">
        <f t="shared" si="23"/>
        <v>0</v>
      </c>
      <c r="H55" s="17">
        <f t="shared" si="23"/>
        <v>0</v>
      </c>
      <c r="I55" s="17">
        <f t="shared" si="23"/>
        <v>0</v>
      </c>
      <c r="J55" s="17">
        <f t="shared" si="23"/>
        <v>0</v>
      </c>
      <c r="K55" s="17">
        <f t="shared" si="23"/>
        <v>0</v>
      </c>
    </row>
    <row r="56" spans="2:11" x14ac:dyDescent="0.25">
      <c r="B56" s="3" t="s">
        <v>135</v>
      </c>
      <c r="C56" s="17">
        <f>C54-C55</f>
        <v>0</v>
      </c>
      <c r="D56" s="17">
        <f t="shared" ref="D56:K56" si="24">D54-D55</f>
        <v>0</v>
      </c>
      <c r="E56" s="17">
        <f t="shared" si="24"/>
        <v>0</v>
      </c>
      <c r="F56" s="17">
        <f t="shared" si="24"/>
        <v>0</v>
      </c>
      <c r="G56" s="17">
        <f t="shared" si="24"/>
        <v>0</v>
      </c>
      <c r="H56" s="17">
        <f t="shared" si="24"/>
        <v>0</v>
      </c>
      <c r="I56" s="17">
        <f t="shared" si="24"/>
        <v>0</v>
      </c>
      <c r="J56" s="17">
        <f t="shared" si="24"/>
        <v>0</v>
      </c>
      <c r="K56" s="17">
        <f t="shared" si="24"/>
        <v>0</v>
      </c>
    </row>
    <row r="57" spans="2:11" x14ac:dyDescent="0.25">
      <c r="B57" s="25" t="s">
        <v>136</v>
      </c>
      <c r="C57" s="29" t="str">
        <f>IF(C54-C55&gt;0,C54-C55,"")</f>
        <v/>
      </c>
      <c r="D57" s="29" t="str">
        <f t="shared" ref="D57:K57" si="25">IF(D54-D55&gt;0,D54-D55,"")</f>
        <v/>
      </c>
      <c r="E57" s="29" t="str">
        <f t="shared" si="25"/>
        <v/>
      </c>
      <c r="F57" s="29" t="str">
        <f t="shared" si="25"/>
        <v/>
      </c>
      <c r="G57" s="29" t="str">
        <f t="shared" si="25"/>
        <v/>
      </c>
      <c r="H57" s="29" t="str">
        <f t="shared" si="25"/>
        <v/>
      </c>
      <c r="I57" s="29" t="str">
        <f t="shared" si="25"/>
        <v/>
      </c>
      <c r="J57" s="29" t="str">
        <f t="shared" si="25"/>
        <v/>
      </c>
      <c r="K57" s="29" t="str">
        <f t="shared" si="25"/>
        <v/>
      </c>
    </row>
    <row r="58" spans="2:11" x14ac:dyDescent="0.25">
      <c r="B58" s="25" t="s">
        <v>137</v>
      </c>
      <c r="C58" s="29" t="str">
        <f>IF(C54-C55&lt;0,-C54+C55,"")</f>
        <v/>
      </c>
      <c r="D58" s="29" t="str">
        <f t="shared" ref="D58:K58" si="26">IF(D54-D55&lt;0,-D54+D55,"")</f>
        <v/>
      </c>
      <c r="E58" s="29" t="str">
        <f t="shared" si="26"/>
        <v/>
      </c>
      <c r="F58" s="29" t="str">
        <f t="shared" si="26"/>
        <v/>
      </c>
      <c r="G58" s="29" t="str">
        <f t="shared" si="26"/>
        <v/>
      </c>
      <c r="H58" s="29" t="str">
        <f t="shared" si="26"/>
        <v/>
      </c>
      <c r="I58" s="29" t="str">
        <f t="shared" si="26"/>
        <v/>
      </c>
      <c r="J58" s="29" t="str">
        <f t="shared" si="26"/>
        <v/>
      </c>
      <c r="K58" s="29" t="str">
        <f t="shared" si="26"/>
        <v/>
      </c>
    </row>
    <row r="59" spans="2:11" x14ac:dyDescent="0.25">
      <c r="B59" s="25" t="s">
        <v>138</v>
      </c>
      <c r="C59" s="24">
        <v>0</v>
      </c>
      <c r="D59" s="24">
        <v>0</v>
      </c>
      <c r="E59" s="24">
        <v>0</v>
      </c>
      <c r="F59" s="24">
        <v>0</v>
      </c>
      <c r="G59" s="24">
        <v>0</v>
      </c>
      <c r="H59" s="24">
        <v>0</v>
      </c>
      <c r="I59" s="24">
        <v>0</v>
      </c>
      <c r="J59" s="24">
        <v>0</v>
      </c>
      <c r="K59" s="24">
        <v>0</v>
      </c>
    </row>
    <row r="60" spans="2:11" ht="38.25" x14ac:dyDescent="0.25">
      <c r="B60" s="25" t="s">
        <v>139</v>
      </c>
      <c r="C60" s="24">
        <v>0</v>
      </c>
      <c r="D60" s="24">
        <v>0</v>
      </c>
      <c r="E60" s="24">
        <v>0</v>
      </c>
      <c r="F60" s="24">
        <v>0</v>
      </c>
      <c r="G60" s="24">
        <v>0</v>
      </c>
      <c r="H60" s="24">
        <v>0</v>
      </c>
      <c r="I60" s="24">
        <v>0</v>
      </c>
      <c r="J60" s="24">
        <v>0</v>
      </c>
      <c r="K60" s="24">
        <v>0</v>
      </c>
    </row>
    <row r="61" spans="2:11" x14ac:dyDescent="0.25">
      <c r="B61" s="3" t="s">
        <v>140</v>
      </c>
      <c r="C61" s="17">
        <f>C56-C59-C60</f>
        <v>0</v>
      </c>
      <c r="D61" s="17">
        <f t="shared" ref="D61:K61" si="27">D56-D59-D60</f>
        <v>0</v>
      </c>
      <c r="E61" s="17">
        <f t="shared" si="27"/>
        <v>0</v>
      </c>
      <c r="F61" s="17">
        <f t="shared" si="27"/>
        <v>0</v>
      </c>
      <c r="G61" s="17">
        <f t="shared" si="27"/>
        <v>0</v>
      </c>
      <c r="H61" s="17">
        <f t="shared" si="27"/>
        <v>0</v>
      </c>
      <c r="I61" s="17">
        <f t="shared" si="27"/>
        <v>0</v>
      </c>
      <c r="J61" s="17">
        <f t="shared" si="27"/>
        <v>0</v>
      </c>
      <c r="K61" s="17">
        <f t="shared" si="27"/>
        <v>0</v>
      </c>
    </row>
    <row r="62" spans="2:11" x14ac:dyDescent="0.25">
      <c r="B62" s="25" t="s">
        <v>141</v>
      </c>
      <c r="C62" s="29">
        <f>IF(C61&gt;=0,C61,"")</f>
        <v>0</v>
      </c>
      <c r="D62" s="29">
        <f t="shared" ref="D62:K62" si="28">IF(D61&gt;=0,D61,"")</f>
        <v>0</v>
      </c>
      <c r="E62" s="29">
        <f t="shared" si="28"/>
        <v>0</v>
      </c>
      <c r="F62" s="29">
        <f t="shared" si="28"/>
        <v>0</v>
      </c>
      <c r="G62" s="29">
        <f t="shared" si="28"/>
        <v>0</v>
      </c>
      <c r="H62" s="29">
        <f t="shared" si="28"/>
        <v>0</v>
      </c>
      <c r="I62" s="29">
        <f t="shared" si="28"/>
        <v>0</v>
      </c>
      <c r="J62" s="29">
        <f t="shared" si="28"/>
        <v>0</v>
      </c>
      <c r="K62" s="29">
        <f t="shared" si="28"/>
        <v>0</v>
      </c>
    </row>
    <row r="63" spans="2:11" x14ac:dyDescent="0.25">
      <c r="B63" s="25" t="s">
        <v>142</v>
      </c>
      <c r="C63" s="29" t="str">
        <f>IF(C61&lt;0,-C61,"")</f>
        <v/>
      </c>
      <c r="D63" s="29" t="str">
        <f t="shared" ref="D63:K63" si="29">IF(D61&lt;0,-D61,"")</f>
        <v/>
      </c>
      <c r="E63" s="29" t="str">
        <f t="shared" si="29"/>
        <v/>
      </c>
      <c r="F63" s="29" t="str">
        <f t="shared" si="29"/>
        <v/>
      </c>
      <c r="G63" s="29" t="str">
        <f t="shared" si="29"/>
        <v/>
      </c>
      <c r="H63" s="29" t="str">
        <f t="shared" si="29"/>
        <v/>
      </c>
      <c r="I63" s="29" t="str">
        <f t="shared" si="29"/>
        <v/>
      </c>
      <c r="J63" s="29" t="str">
        <f t="shared" si="29"/>
        <v/>
      </c>
      <c r="K63" s="29" t="str">
        <f t="shared" si="29"/>
        <v/>
      </c>
    </row>
    <row r="64" spans="2:11" x14ac:dyDescent="0.25">
      <c r="B64" s="34"/>
      <c r="C64" s="34"/>
      <c r="D64" s="34"/>
      <c r="E64" s="34"/>
      <c r="F64" s="34"/>
      <c r="G64" s="34"/>
      <c r="H64" s="34"/>
      <c r="I64" s="34"/>
      <c r="J64" s="34"/>
      <c r="K64" s="34"/>
    </row>
    <row r="65" spans="2:11" x14ac:dyDescent="0.25">
      <c r="B65" s="35" t="s">
        <v>143</v>
      </c>
      <c r="C65" s="36">
        <v>1</v>
      </c>
      <c r="D65" s="36">
        <v>1</v>
      </c>
      <c r="E65" s="36">
        <v>1</v>
      </c>
      <c r="F65" s="36">
        <v>1</v>
      </c>
      <c r="G65" s="36">
        <v>1</v>
      </c>
      <c r="H65" s="36">
        <v>1</v>
      </c>
      <c r="I65" s="36">
        <v>1</v>
      </c>
      <c r="J65" s="36">
        <v>1</v>
      </c>
      <c r="K65" s="36">
        <v>1</v>
      </c>
    </row>
    <row r="66" spans="2:11" x14ac:dyDescent="0.25">
      <c r="B66" s="27" t="s">
        <v>144</v>
      </c>
      <c r="C66" s="37">
        <f>C5/C65</f>
        <v>0</v>
      </c>
      <c r="D66" s="37">
        <f t="shared" ref="D66:H66" si="30">D5/D65</f>
        <v>0</v>
      </c>
      <c r="E66" s="37">
        <f>E5/E65</f>
        <v>0</v>
      </c>
      <c r="F66" s="37">
        <f t="shared" si="30"/>
        <v>0</v>
      </c>
      <c r="G66" s="37">
        <f t="shared" si="30"/>
        <v>0</v>
      </c>
      <c r="H66" s="37">
        <f t="shared" si="30"/>
        <v>0</v>
      </c>
      <c r="I66" s="37">
        <f>I5/I65</f>
        <v>0</v>
      </c>
      <c r="J66" s="37">
        <f t="shared" ref="J66" si="31">J5/J65</f>
        <v>0</v>
      </c>
      <c r="K66" s="37">
        <f>K5/K65</f>
        <v>0</v>
      </c>
    </row>
  </sheetData>
  <mergeCells count="3">
    <mergeCell ref="F2:K2"/>
    <mergeCell ref="F3:K3"/>
    <mergeCell ref="B2:E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33"/>
  <sheetViews>
    <sheetView topLeftCell="A4" workbookViewId="0">
      <selection activeCell="M12" sqref="M12"/>
    </sheetView>
  </sheetViews>
  <sheetFormatPr defaultRowHeight="15" x14ac:dyDescent="0.25"/>
  <cols>
    <col min="3" max="3" width="31.5703125" customWidth="1"/>
    <col min="4" max="4" width="13" customWidth="1"/>
  </cols>
  <sheetData>
    <row r="2" spans="2:9" ht="15.75" x14ac:dyDescent="0.25">
      <c r="B2" s="98" t="s">
        <v>145</v>
      </c>
      <c r="C2" s="98"/>
      <c r="D2" s="98"/>
      <c r="E2" s="98"/>
      <c r="F2" s="98"/>
      <c r="G2" s="98"/>
      <c r="H2" s="98"/>
      <c r="I2" s="98"/>
    </row>
    <row r="3" spans="2:9" ht="15.75" thickBot="1" x14ac:dyDescent="0.3">
      <c r="B3" s="38"/>
      <c r="C3" s="38"/>
      <c r="D3" s="39"/>
      <c r="E3" s="38"/>
      <c r="F3" s="38"/>
      <c r="G3" s="38"/>
      <c r="H3" s="38"/>
      <c r="I3" s="38"/>
    </row>
    <row r="4" spans="2:9" ht="15.75" thickBot="1" x14ac:dyDescent="0.3">
      <c r="B4" s="99" t="s">
        <v>146</v>
      </c>
      <c r="C4" s="101" t="s">
        <v>147</v>
      </c>
      <c r="D4" s="102" t="s">
        <v>148</v>
      </c>
      <c r="E4" s="104" t="s">
        <v>149</v>
      </c>
      <c r="F4" s="104"/>
      <c r="G4" s="104"/>
      <c r="H4" s="104"/>
      <c r="I4" s="104"/>
    </row>
    <row r="5" spans="2:9" ht="15.75" thickBot="1" x14ac:dyDescent="0.3">
      <c r="B5" s="100"/>
      <c r="C5" s="101"/>
      <c r="D5" s="103"/>
      <c r="E5" s="40" t="s">
        <v>150</v>
      </c>
      <c r="F5" s="40" t="s">
        <v>151</v>
      </c>
      <c r="G5" s="40" t="s">
        <v>152</v>
      </c>
      <c r="H5" s="40" t="s">
        <v>153</v>
      </c>
      <c r="I5" s="40" t="s">
        <v>154</v>
      </c>
    </row>
    <row r="6" spans="2:9" ht="15.75" thickBot="1" x14ac:dyDescent="0.3">
      <c r="B6" s="41"/>
      <c r="C6" s="105" t="s">
        <v>155</v>
      </c>
      <c r="D6" s="105"/>
      <c r="E6" s="105"/>
      <c r="F6" s="105"/>
      <c r="G6" s="105"/>
      <c r="H6" s="105"/>
      <c r="I6" s="105"/>
    </row>
    <row r="7" spans="2:9" ht="15.75" thickBot="1" x14ac:dyDescent="0.3">
      <c r="B7" s="42">
        <v>1</v>
      </c>
      <c r="C7" s="43" t="s">
        <v>156</v>
      </c>
      <c r="D7" s="44">
        <f t="shared" ref="D7:H7" si="0">D8</f>
        <v>0</v>
      </c>
      <c r="E7" s="45">
        <f t="shared" si="0"/>
        <v>0</v>
      </c>
      <c r="F7" s="45">
        <f t="shared" si="0"/>
        <v>0</v>
      </c>
      <c r="G7" s="45">
        <f>G8</f>
        <v>0</v>
      </c>
      <c r="H7" s="45">
        <f t="shared" si="0"/>
        <v>0</v>
      </c>
      <c r="I7" s="45">
        <f>I8</f>
        <v>0</v>
      </c>
    </row>
    <row r="8" spans="2:9" ht="15.75" thickBot="1" x14ac:dyDescent="0.3">
      <c r="B8" s="46">
        <v>2</v>
      </c>
      <c r="C8" s="47" t="s">
        <v>157</v>
      </c>
      <c r="D8" s="48"/>
      <c r="E8" s="49"/>
      <c r="F8" s="49"/>
      <c r="G8" s="49"/>
      <c r="H8" s="49"/>
      <c r="I8" s="49"/>
    </row>
    <row r="9" spans="2:9" ht="24" thickBot="1" x14ac:dyDescent="0.3">
      <c r="B9" s="42">
        <v>3</v>
      </c>
      <c r="C9" s="43" t="s">
        <v>158</v>
      </c>
      <c r="D9" s="44">
        <f>SUM(D10:D20)</f>
        <v>0</v>
      </c>
      <c r="E9" s="45">
        <f>SUM(E10:E20)</f>
        <v>0</v>
      </c>
      <c r="F9" s="45">
        <f>SUM(F10:F20)</f>
        <v>0</v>
      </c>
      <c r="G9" s="45">
        <f>SUM(G10:G20)</f>
        <v>0</v>
      </c>
      <c r="H9" s="45">
        <f t="shared" ref="H9" si="1">SUM(H10:H20)</f>
        <v>0</v>
      </c>
      <c r="I9" s="45">
        <f>SUM(I10:I20)</f>
        <v>0</v>
      </c>
    </row>
    <row r="10" spans="2:9" ht="24" thickBot="1" x14ac:dyDescent="0.3">
      <c r="B10" s="46">
        <v>4</v>
      </c>
      <c r="C10" s="47" t="s">
        <v>159</v>
      </c>
      <c r="D10" s="48"/>
      <c r="E10" s="49"/>
      <c r="F10" s="49"/>
      <c r="G10" s="49"/>
      <c r="H10" s="49"/>
      <c r="I10" s="49"/>
    </row>
    <row r="11" spans="2:9" ht="15.75" thickBot="1" x14ac:dyDescent="0.3">
      <c r="B11" s="46">
        <v>5</v>
      </c>
      <c r="C11" s="47" t="s">
        <v>160</v>
      </c>
      <c r="D11" s="48"/>
      <c r="E11" s="49"/>
      <c r="F11" s="49"/>
      <c r="G11" s="49"/>
      <c r="H11" s="49"/>
      <c r="I11" s="49"/>
    </row>
    <row r="12" spans="2:9" ht="15.75" thickBot="1" x14ac:dyDescent="0.3">
      <c r="B12" s="46">
        <v>6</v>
      </c>
      <c r="C12" s="47" t="s">
        <v>161</v>
      </c>
      <c r="D12" s="48"/>
      <c r="E12" s="49"/>
      <c r="F12" s="49"/>
      <c r="G12" s="49"/>
      <c r="H12" s="49"/>
      <c r="I12" s="49"/>
    </row>
    <row r="13" spans="2:9" ht="15.75" thickBot="1" x14ac:dyDescent="0.3">
      <c r="B13" s="46">
        <v>7</v>
      </c>
      <c r="C13" s="47" t="s">
        <v>162</v>
      </c>
      <c r="D13" s="48"/>
      <c r="E13" s="49"/>
      <c r="F13" s="49"/>
      <c r="G13" s="49"/>
      <c r="H13" s="49"/>
      <c r="I13" s="49"/>
    </row>
    <row r="14" spans="2:9" ht="15.75" thickBot="1" x14ac:dyDescent="0.3">
      <c r="B14" s="46">
        <v>8</v>
      </c>
      <c r="C14" s="47" t="s">
        <v>163</v>
      </c>
      <c r="D14" s="48"/>
      <c r="E14" s="49"/>
      <c r="F14" s="49"/>
      <c r="G14" s="49"/>
      <c r="H14" s="49"/>
      <c r="I14" s="49"/>
    </row>
    <row r="15" spans="2:9" ht="15.75" thickBot="1" x14ac:dyDescent="0.3">
      <c r="B15" s="46">
        <v>9</v>
      </c>
      <c r="C15" s="47" t="s">
        <v>164</v>
      </c>
      <c r="D15" s="48"/>
      <c r="E15" s="49"/>
      <c r="F15" s="49"/>
      <c r="G15" s="49"/>
      <c r="H15" s="49"/>
      <c r="I15" s="49"/>
    </row>
    <row r="16" spans="2:9" ht="15.75" thickBot="1" x14ac:dyDescent="0.3">
      <c r="B16" s="46">
        <v>10</v>
      </c>
      <c r="C16" s="47" t="s">
        <v>165</v>
      </c>
      <c r="D16" s="48"/>
      <c r="E16" s="49"/>
      <c r="F16" s="49"/>
      <c r="G16" s="49"/>
      <c r="H16" s="49"/>
      <c r="I16" s="49"/>
    </row>
    <row r="17" spans="2:9" ht="15.75" thickBot="1" x14ac:dyDescent="0.3">
      <c r="B17" s="46">
        <v>11</v>
      </c>
      <c r="C17" s="47" t="s">
        <v>166</v>
      </c>
      <c r="D17" s="48"/>
      <c r="E17" s="49"/>
      <c r="F17" s="49"/>
      <c r="G17" s="49"/>
      <c r="H17" s="49"/>
      <c r="I17" s="49"/>
    </row>
    <row r="18" spans="2:9" ht="15.75" thickBot="1" x14ac:dyDescent="0.3">
      <c r="B18" s="46">
        <v>12</v>
      </c>
      <c r="C18" s="47" t="s">
        <v>167</v>
      </c>
      <c r="D18" s="48"/>
      <c r="E18" s="49"/>
      <c r="F18" s="49"/>
      <c r="G18" s="49"/>
      <c r="H18" s="49"/>
      <c r="I18" s="49"/>
    </row>
    <row r="19" spans="2:9" ht="15.75" thickBot="1" x14ac:dyDescent="0.3">
      <c r="B19" s="46">
        <v>13</v>
      </c>
      <c r="C19" s="47" t="s">
        <v>168</v>
      </c>
      <c r="D19" s="48"/>
      <c r="E19" s="49"/>
      <c r="F19" s="49"/>
      <c r="G19" s="49"/>
      <c r="H19" s="49"/>
      <c r="I19" s="49"/>
    </row>
    <row r="20" spans="2:9" ht="15.75" thickBot="1" x14ac:dyDescent="0.3">
      <c r="B20" s="46">
        <v>14</v>
      </c>
      <c r="C20" s="47" t="s">
        <v>169</v>
      </c>
      <c r="D20" s="48"/>
      <c r="E20" s="49"/>
      <c r="F20" s="49"/>
      <c r="G20" s="49"/>
      <c r="H20" s="49"/>
      <c r="I20" s="49"/>
    </row>
    <row r="21" spans="2:9" ht="24" thickBot="1" x14ac:dyDescent="0.3">
      <c r="B21" s="42">
        <v>15</v>
      </c>
      <c r="C21" s="43" t="s">
        <v>170</v>
      </c>
      <c r="D21" s="44">
        <f>D7-D9</f>
        <v>0</v>
      </c>
      <c r="E21" s="45">
        <f>E7-E9</f>
        <v>0</v>
      </c>
      <c r="F21" s="45">
        <f>F7-F9</f>
        <v>0</v>
      </c>
      <c r="G21" s="45">
        <f>G7-G9</f>
        <v>0</v>
      </c>
      <c r="H21" s="45">
        <f t="shared" ref="H21:I21" si="2">H7-H9</f>
        <v>0</v>
      </c>
      <c r="I21" s="45">
        <f t="shared" si="2"/>
        <v>0</v>
      </c>
    </row>
    <row r="22" spans="2:9" ht="24" thickBot="1" x14ac:dyDescent="0.3">
      <c r="B22" s="46">
        <v>16</v>
      </c>
      <c r="C22" s="50" t="s">
        <v>171</v>
      </c>
      <c r="D22" s="48">
        <f>D23-D24+D25</f>
        <v>0</v>
      </c>
      <c r="E22" s="49">
        <f>E23-E24+E25</f>
        <v>0</v>
      </c>
      <c r="F22" s="49">
        <f>F23-F24+F25</f>
        <v>0</v>
      </c>
      <c r="G22" s="49">
        <f>G23-G24+G25</f>
        <v>0</v>
      </c>
      <c r="H22" s="49">
        <f t="shared" ref="H22" si="3">H23-H24+H25</f>
        <v>0</v>
      </c>
      <c r="I22" s="49">
        <f>I23-I24+I25</f>
        <v>0</v>
      </c>
    </row>
    <row r="23" spans="2:9" ht="15.75" thickBot="1" x14ac:dyDescent="0.3">
      <c r="B23" s="46">
        <v>17</v>
      </c>
      <c r="C23" s="47" t="s">
        <v>172</v>
      </c>
      <c r="D23" s="48"/>
      <c r="E23" s="49"/>
      <c r="F23" s="49"/>
      <c r="G23" s="49"/>
      <c r="H23" s="49"/>
      <c r="I23" s="49"/>
    </row>
    <row r="24" spans="2:9" ht="15.75" thickBot="1" x14ac:dyDescent="0.3">
      <c r="B24" s="46">
        <v>18</v>
      </c>
      <c r="C24" s="47" t="s">
        <v>173</v>
      </c>
      <c r="D24" s="48"/>
      <c r="E24" s="49"/>
      <c r="F24" s="49"/>
      <c r="G24" s="49"/>
      <c r="H24" s="49"/>
      <c r="I24" s="49"/>
    </row>
    <row r="25" spans="2:9" ht="15.75" thickBot="1" x14ac:dyDescent="0.3">
      <c r="B25" s="46">
        <v>19</v>
      </c>
      <c r="C25" s="47" t="s">
        <v>174</v>
      </c>
      <c r="D25" s="48"/>
      <c r="E25" s="49"/>
      <c r="F25" s="49"/>
      <c r="G25" s="49"/>
      <c r="H25" s="49"/>
      <c r="I25" s="49"/>
    </row>
    <row r="26" spans="2:9" ht="15.75" thickBot="1" x14ac:dyDescent="0.3">
      <c r="B26" s="46">
        <v>20</v>
      </c>
      <c r="C26" s="47" t="s">
        <v>175</v>
      </c>
      <c r="D26" s="48"/>
      <c r="E26" s="49"/>
      <c r="F26" s="49"/>
      <c r="G26" s="49"/>
      <c r="H26" s="49"/>
      <c r="I26" s="49"/>
    </row>
    <row r="27" spans="2:9" ht="24" thickBot="1" x14ac:dyDescent="0.3">
      <c r="B27" s="42">
        <v>21</v>
      </c>
      <c r="C27" s="43" t="s">
        <v>176</v>
      </c>
      <c r="D27" s="44">
        <f>D22+D26</f>
        <v>0</v>
      </c>
      <c r="E27" s="45">
        <f>E22+E26</f>
        <v>0</v>
      </c>
      <c r="F27" s="45">
        <f>F22+F26</f>
        <v>0</v>
      </c>
      <c r="G27" s="45">
        <f>G22+G26</f>
        <v>0</v>
      </c>
      <c r="H27" s="45">
        <f t="shared" ref="H27:I27" si="4">H22+H26</f>
        <v>0</v>
      </c>
      <c r="I27" s="45">
        <f t="shared" si="4"/>
        <v>0</v>
      </c>
    </row>
    <row r="28" spans="2:9" ht="25.5" thickBot="1" x14ac:dyDescent="0.3">
      <c r="B28" s="51">
        <v>22</v>
      </c>
      <c r="C28" s="52" t="s">
        <v>177</v>
      </c>
      <c r="D28" s="53">
        <f>D21-D27</f>
        <v>0</v>
      </c>
      <c r="E28" s="54">
        <f>E21-E27</f>
        <v>0</v>
      </c>
      <c r="F28" s="54">
        <f t="shared" ref="F28:G28" si="5">F21-F27</f>
        <v>0</v>
      </c>
      <c r="G28" s="54">
        <f t="shared" si="5"/>
        <v>0</v>
      </c>
      <c r="H28" s="54">
        <f>H21-H27</f>
        <v>0</v>
      </c>
      <c r="I28" s="54">
        <f>I21-I27</f>
        <v>0</v>
      </c>
    </row>
    <row r="29" spans="2:9" x14ac:dyDescent="0.25">
      <c r="B29" s="55"/>
      <c r="C29" s="56"/>
      <c r="D29" s="57"/>
      <c r="E29" s="58"/>
      <c r="F29" s="58"/>
      <c r="G29" s="58"/>
      <c r="H29" s="58"/>
      <c r="I29" s="58"/>
    </row>
    <row r="30" spans="2:9" x14ac:dyDescent="0.25">
      <c r="B30" s="38"/>
      <c r="C30" s="59" t="s">
        <v>178</v>
      </c>
      <c r="D30" s="60">
        <f>'[1]1 - Buget&amp;Surse finantare'!C4</f>
        <v>0</v>
      </c>
      <c r="E30" s="38"/>
      <c r="F30" s="38"/>
      <c r="G30" s="38"/>
      <c r="H30" s="38"/>
      <c r="I30" s="38"/>
    </row>
    <row r="31" spans="2:9" x14ac:dyDescent="0.25">
      <c r="B31" s="38"/>
      <c r="C31" s="61" t="s">
        <v>179</v>
      </c>
      <c r="D31" s="62">
        <f>NPV(0.055,E28:I28)-D30</f>
        <v>0</v>
      </c>
      <c r="E31" s="38"/>
      <c r="F31" s="38"/>
      <c r="G31" s="38"/>
      <c r="H31" s="38"/>
      <c r="I31" s="38"/>
    </row>
    <row r="32" spans="2:9" x14ac:dyDescent="0.25">
      <c r="B32" s="38"/>
      <c r="C32" s="38" t="s">
        <v>180</v>
      </c>
      <c r="D32" s="63"/>
      <c r="E32" s="38"/>
      <c r="F32" s="38"/>
      <c r="G32" s="38"/>
      <c r="H32" s="38"/>
      <c r="I32" s="38"/>
    </row>
    <row r="33" spans="2:9" x14ac:dyDescent="0.25">
      <c r="B33" s="38"/>
      <c r="C33" s="38"/>
      <c r="D33" s="39"/>
      <c r="E33" s="38"/>
      <c r="F33" s="38"/>
      <c r="G33" s="38"/>
      <c r="H33" s="38"/>
      <c r="I33" s="38"/>
    </row>
  </sheetData>
  <mergeCells count="6">
    <mergeCell ref="C6:I6"/>
    <mergeCell ref="B2:I2"/>
    <mergeCell ref="B4:B5"/>
    <mergeCell ref="C4:C5"/>
    <mergeCell ref="D4:D5"/>
    <mergeCell ref="E4:I4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26"/>
  <sheetViews>
    <sheetView tabSelected="1" workbookViewId="0">
      <selection activeCell="C28" sqref="C28"/>
    </sheetView>
  </sheetViews>
  <sheetFormatPr defaultRowHeight="15" x14ac:dyDescent="0.25"/>
  <cols>
    <col min="1" max="1" width="14.7109375" customWidth="1"/>
    <col min="2" max="2" width="35.7109375" customWidth="1"/>
    <col min="3" max="3" width="26.85546875" customWidth="1"/>
    <col min="10" max="10" width="20.7109375" customWidth="1"/>
  </cols>
  <sheetData>
    <row r="2" spans="1:10" x14ac:dyDescent="0.25">
      <c r="A2" s="64"/>
      <c r="B2" s="65" t="s">
        <v>181</v>
      </c>
      <c r="C2" s="64"/>
    </row>
    <row r="3" spans="1:10" x14ac:dyDescent="0.25">
      <c r="A3" s="66" t="s">
        <v>182</v>
      </c>
      <c r="B3" s="66" t="s">
        <v>183</v>
      </c>
      <c r="C3" s="66" t="s">
        <v>184</v>
      </c>
    </row>
    <row r="4" spans="1:10" ht="30" x14ac:dyDescent="0.25">
      <c r="A4" s="67" t="s">
        <v>185</v>
      </c>
      <c r="B4" s="67" t="s">
        <v>186</v>
      </c>
      <c r="C4" s="77"/>
    </row>
    <row r="5" spans="1:10" ht="30" x14ac:dyDescent="0.25">
      <c r="A5" s="68" t="s">
        <v>187</v>
      </c>
      <c r="B5" s="68" t="s">
        <v>188</v>
      </c>
      <c r="C5" s="77"/>
    </row>
    <row r="6" spans="1:10" x14ac:dyDescent="0.25">
      <c r="A6" s="68" t="s">
        <v>189</v>
      </c>
      <c r="B6" s="68" t="s">
        <v>190</v>
      </c>
      <c r="C6" s="77"/>
    </row>
    <row r="7" spans="1:10" ht="30" x14ac:dyDescent="0.3">
      <c r="A7" s="111" t="s">
        <v>191</v>
      </c>
      <c r="B7" s="69" t="s">
        <v>192</v>
      </c>
      <c r="C7" s="77"/>
      <c r="E7" s="123" t="s">
        <v>213</v>
      </c>
    </row>
    <row r="8" spans="1:10" ht="30" x14ac:dyDescent="0.25">
      <c r="A8" s="111"/>
      <c r="B8" s="70" t="s">
        <v>193</v>
      </c>
      <c r="C8" s="77"/>
    </row>
    <row r="9" spans="1:10" ht="30" x14ac:dyDescent="0.25">
      <c r="A9" s="67" t="s">
        <v>194</v>
      </c>
      <c r="B9" s="68" t="s">
        <v>195</v>
      </c>
      <c r="C9" s="77"/>
    </row>
    <row r="10" spans="1:10" x14ac:dyDescent="0.25">
      <c r="B10" s="112" t="s">
        <v>196</v>
      </c>
      <c r="C10" s="112"/>
      <c r="D10" s="112"/>
      <c r="E10" s="112"/>
      <c r="F10" s="112"/>
      <c r="G10" s="112"/>
      <c r="H10" s="112"/>
      <c r="I10" s="112"/>
      <c r="J10" s="112"/>
    </row>
    <row r="11" spans="1:10" x14ac:dyDescent="0.25">
      <c r="B11" s="113" t="s">
        <v>197</v>
      </c>
      <c r="C11" s="113" t="s">
        <v>198</v>
      </c>
      <c r="D11" s="113" t="s">
        <v>199</v>
      </c>
      <c r="E11" s="113" t="s">
        <v>200</v>
      </c>
      <c r="F11" s="113" t="s">
        <v>201</v>
      </c>
      <c r="G11" s="113" t="s">
        <v>202</v>
      </c>
      <c r="H11" s="113" t="s">
        <v>203</v>
      </c>
      <c r="I11" s="106" t="s">
        <v>190</v>
      </c>
      <c r="J11" s="106" t="s">
        <v>204</v>
      </c>
    </row>
    <row r="12" spans="1:10" ht="35.450000000000003" customHeight="1" x14ac:dyDescent="0.25">
      <c r="B12" s="113"/>
      <c r="C12" s="113"/>
      <c r="D12" s="113"/>
      <c r="E12" s="113"/>
      <c r="F12" s="113"/>
      <c r="G12" s="113"/>
      <c r="H12" s="113"/>
      <c r="I12" s="107"/>
      <c r="J12" s="107"/>
    </row>
    <row r="13" spans="1:10" x14ac:dyDescent="0.25">
      <c r="B13" s="113"/>
      <c r="C13" s="113"/>
      <c r="D13" s="71">
        <v>1</v>
      </c>
      <c r="E13" s="71">
        <v>2</v>
      </c>
      <c r="F13" s="71" t="s">
        <v>205</v>
      </c>
      <c r="G13" s="71">
        <v>4</v>
      </c>
      <c r="H13" s="71" t="s">
        <v>206</v>
      </c>
      <c r="I13" s="71">
        <v>6</v>
      </c>
      <c r="J13" s="71">
        <v>7</v>
      </c>
    </row>
    <row r="14" spans="1:10" x14ac:dyDescent="0.25">
      <c r="B14" s="108" t="s">
        <v>207</v>
      </c>
      <c r="C14" s="109"/>
      <c r="D14" s="109"/>
      <c r="E14" s="109"/>
      <c r="F14" s="109"/>
      <c r="G14" s="109"/>
      <c r="H14" s="109"/>
      <c r="I14" s="109"/>
      <c r="J14" s="110"/>
    </row>
    <row r="15" spans="1:10" x14ac:dyDescent="0.25">
      <c r="B15" s="114" t="s">
        <v>210</v>
      </c>
      <c r="C15" s="115"/>
      <c r="D15" s="115"/>
      <c r="E15" s="115"/>
      <c r="F15" s="115"/>
      <c r="G15" s="115"/>
      <c r="H15" s="115"/>
      <c r="I15" s="115"/>
      <c r="J15" s="116"/>
    </row>
    <row r="16" spans="1:10" x14ac:dyDescent="0.25">
      <c r="B16" s="78"/>
      <c r="C16" s="72"/>
      <c r="D16" s="73"/>
      <c r="E16" s="74"/>
      <c r="F16" s="75"/>
      <c r="G16" s="74"/>
      <c r="H16" s="76"/>
      <c r="I16" s="76"/>
      <c r="J16" s="76"/>
    </row>
    <row r="17" spans="2:10" x14ac:dyDescent="0.25">
      <c r="B17" s="124" t="s">
        <v>212</v>
      </c>
      <c r="C17" s="118"/>
      <c r="D17" s="119"/>
      <c r="E17" s="120"/>
      <c r="F17" s="121"/>
      <c r="G17" s="120"/>
      <c r="H17" s="122"/>
      <c r="I17" s="122"/>
      <c r="J17" s="122"/>
    </row>
    <row r="18" spans="2:10" x14ac:dyDescent="0.25">
      <c r="B18" s="114" t="s">
        <v>209</v>
      </c>
      <c r="C18" s="115"/>
      <c r="D18" s="115"/>
      <c r="E18" s="115"/>
      <c r="F18" s="115"/>
      <c r="G18" s="115"/>
      <c r="H18" s="115"/>
      <c r="I18" s="115"/>
      <c r="J18" s="116"/>
    </row>
    <row r="19" spans="2:10" x14ac:dyDescent="0.25">
      <c r="B19" s="78"/>
      <c r="C19" s="72"/>
      <c r="D19" s="73"/>
      <c r="E19" s="74"/>
      <c r="F19" s="75"/>
      <c r="G19" s="74"/>
      <c r="H19" s="76"/>
      <c r="I19" s="76"/>
      <c r="J19" s="76"/>
    </row>
    <row r="20" spans="2:10" x14ac:dyDescent="0.25">
      <c r="B20" s="78"/>
      <c r="C20" s="72"/>
      <c r="D20" s="73"/>
      <c r="E20" s="74"/>
      <c r="F20" s="75"/>
      <c r="G20" s="74"/>
      <c r="H20" s="76"/>
      <c r="I20" s="76"/>
      <c r="J20" s="76"/>
    </row>
    <row r="21" spans="2:10" x14ac:dyDescent="0.25">
      <c r="B21" s="124" t="s">
        <v>213</v>
      </c>
      <c r="C21" s="118"/>
      <c r="D21" s="119"/>
      <c r="E21" s="120"/>
      <c r="F21" s="121"/>
      <c r="G21" s="120"/>
      <c r="H21" s="122"/>
      <c r="I21" s="122"/>
      <c r="J21" s="122"/>
    </row>
    <row r="22" spans="2:10" x14ac:dyDescent="0.25">
      <c r="B22" s="117" t="s">
        <v>211</v>
      </c>
      <c r="C22" s="118"/>
      <c r="D22" s="119"/>
      <c r="E22" s="120"/>
      <c r="F22" s="121"/>
      <c r="G22" s="120"/>
      <c r="H22" s="122"/>
      <c r="I22" s="122"/>
      <c r="J22" s="122"/>
    </row>
    <row r="23" spans="2:10" x14ac:dyDescent="0.25">
      <c r="B23" s="83" t="s">
        <v>214</v>
      </c>
      <c r="C23" s="84"/>
      <c r="D23" s="84"/>
      <c r="E23" s="84"/>
      <c r="F23" s="84"/>
      <c r="G23" s="84"/>
      <c r="H23" s="84"/>
      <c r="I23" s="84"/>
      <c r="J23" s="85"/>
    </row>
    <row r="24" spans="2:10" x14ac:dyDescent="0.25">
      <c r="B24" s="125"/>
      <c r="C24" s="126"/>
      <c r="D24" s="126"/>
      <c r="E24" s="126"/>
      <c r="F24" s="126"/>
      <c r="G24" s="126"/>
      <c r="H24" s="126"/>
      <c r="I24" s="128"/>
      <c r="J24" s="129"/>
    </row>
    <row r="25" spans="2:10" x14ac:dyDescent="0.25">
      <c r="B25" s="78"/>
      <c r="C25" s="72"/>
      <c r="D25" s="72"/>
      <c r="E25" s="74"/>
      <c r="F25" s="75"/>
      <c r="G25" s="74"/>
      <c r="H25" s="76"/>
      <c r="I25" s="130"/>
      <c r="J25" s="131"/>
    </row>
    <row r="26" spans="2:10" x14ac:dyDescent="0.25">
      <c r="B26" s="127" t="s">
        <v>215</v>
      </c>
      <c r="C26" s="79"/>
      <c r="D26" s="79"/>
      <c r="E26" s="80"/>
      <c r="F26" s="81"/>
      <c r="G26" s="80"/>
      <c r="H26" s="82"/>
      <c r="I26" s="80"/>
      <c r="J26" s="80"/>
    </row>
  </sheetData>
  <mergeCells count="15">
    <mergeCell ref="B15:J15"/>
    <mergeCell ref="B18:J18"/>
    <mergeCell ref="I24:J25"/>
    <mergeCell ref="J11:J12"/>
    <mergeCell ref="B14:J14"/>
    <mergeCell ref="A7:A8"/>
    <mergeCell ref="B10:J10"/>
    <mergeCell ref="B11:B13"/>
    <mergeCell ref="C11:C13"/>
    <mergeCell ref="D11:D12"/>
    <mergeCell ref="E11:E12"/>
    <mergeCell ref="F11:F12"/>
    <mergeCell ref="G11:G12"/>
    <mergeCell ref="H11:H12"/>
    <mergeCell ref="I11:I12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Bilant</vt:lpstr>
      <vt:lpstr>CPP</vt:lpstr>
      <vt:lpstr>Flux</vt:lpstr>
      <vt:lpstr>Buget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User1</dc:creator>
  <cp:lastModifiedBy>Digi</cp:lastModifiedBy>
  <dcterms:created xsi:type="dcterms:W3CDTF">2023-02-14T20:21:13Z</dcterms:created>
  <dcterms:modified xsi:type="dcterms:W3CDTF">2023-02-15T12:30:53Z</dcterms:modified>
</cp:coreProperties>
</file>